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fadil.q.bajraktari\Desktop\Publikime 2026\Korrik\9 Thirrja per NMV\"/>
    </mc:Choice>
  </mc:AlternateContent>
  <xr:revisionPtr revIDLastSave="0" documentId="8_{499D5935-1031-45DF-A1A4-17BFB9E278ED}" xr6:coauthVersionLast="47" xr6:coauthVersionMax="47" xr10:uidLastSave="{00000000-0000-0000-0000-000000000000}"/>
  <bookViews>
    <workbookView xWindow="-120" yWindow="-120" windowWidth="29040" windowHeight="15720" tabRatio="974" firstSheet="2" activeTab="7" xr2:uid="{00000000-000D-0000-FFFF-FFFF00000000}"/>
  </bookViews>
  <sheets>
    <sheet name=" Totali i masave të EE" sheetId="33" r:id="rId1"/>
    <sheet name="0 Totali i masave të EE" sheetId="25" r:id="rId2"/>
    <sheet name="1 Termoizolimi i mureve të jash" sheetId="1" r:id="rId3"/>
    <sheet name="2 Ndërrimi i dritareve " sheetId="28" r:id="rId4"/>
    <sheet name="3 Ndërrimi i fasades se xhamez" sheetId="36" r:id="rId5"/>
    <sheet name="4 Dyert e Hyrjes" sheetId="31" r:id="rId6"/>
    <sheet name="5.Izolimi termik i kulmit t" sheetId="32" r:id="rId7"/>
    <sheet name="6 Izolimi termik i kulmit të pj" sheetId="5" r:id="rId8"/>
    <sheet name="7.Izolimi termik i kulmit të rr" sheetId="6" r:id="rId9"/>
    <sheet name="8. Izolimi termik i tavanit të " sheetId="9" r:id="rId10"/>
    <sheet name="9. Vlera U" sheetId="38" r:id="rId11"/>
  </sheets>
  <definedNames>
    <definedName name="area_fachadas">#REF!</definedName>
    <definedName name="area_fachadas_improve">#REF!</definedName>
    <definedName name="area_fachadas_para_janelas">#REF!</definedName>
    <definedName name="area_fachadas_para_janelas_improve">#REF!</definedName>
    <definedName name="area_fachadas_UA">#REF!</definedName>
    <definedName name="Area_Ground_total">#REF!</definedName>
    <definedName name="Area_Ground_total_UA">#REF!</definedName>
    <definedName name="area_portadas?">#REF!</definedName>
    <definedName name="area_portadas_eon">#REF!</definedName>
    <definedName name="area_portadas_norte_improve">#REF!</definedName>
    <definedName name="area_portadas_norte_UA">#REF!</definedName>
    <definedName name="area_portadas_sul">#REF!</definedName>
    <definedName name="area_portadas_sul_improve">#REF!</definedName>
    <definedName name="area_portadas_sul_UA">#REF!</definedName>
    <definedName name="area_slope_roof_un_habited_attic_NSEO">#REF!</definedName>
    <definedName name="area_slope_roof_un_habited_attic_NSEO_improve">#REF!</definedName>
    <definedName name="area_slope_roof_un_habited_attic_NSEO_UA">#REF!</definedName>
    <definedName name="area_slope_roof_used_attic">#REF!</definedName>
    <definedName name="area_slope_roof_used_attic_improve">#REF!</definedName>
    <definedName name="area_slope_roof_used_attic_S_N_E_O">#REF!</definedName>
    <definedName name="area_slope_roof_used_attic_S_N_E_O_improve">#REF!</definedName>
    <definedName name="area_slope_roof_used_attic_S_N_E_O_UA">#REF!</definedName>
    <definedName name="area_slope_roof_used_attic_UA">#REF!</definedName>
    <definedName name="Area_Superficie_total">#REF!</definedName>
    <definedName name="area_vidros_eos">#REF!</definedName>
    <definedName name="area_vidros_eos_improve">#REF!</definedName>
    <definedName name="area_vidros_EOS_UA">#REF!</definedName>
    <definedName name="area_vidros_norte">#REF!</definedName>
    <definedName name="area_vidros_norte_improve">#REF!</definedName>
    <definedName name="area_vidros_NORTE_UA">#REF!</definedName>
    <definedName name="area_vidros_total">#REF!</definedName>
    <definedName name="area_vidros_total_improve">#REF!</definedName>
    <definedName name="area_vidros_total_UA">#REF!</definedName>
    <definedName name="average_year_of_construction">#REF!</definedName>
    <definedName name="Biogas_convert_to_KG_CO2">#REF!</definedName>
    <definedName name="Biogas_convert_to_primary_energy">#REF!</definedName>
    <definedName name="Coal_convert_to_Kg_CO2">#REF!</definedName>
    <definedName name="Coal_convert_to_primary_energy">#REF!</definedName>
    <definedName name="Dru_Zjarri">#REF!</definedName>
    <definedName name="Factor_Area_Fachadas_N">#REF!</definedName>
    <definedName name="Factor_Area_Fachadas_SEO">#REF!</definedName>
    <definedName name="Fire_Wood_convert_to_Kg_CO2">#REF!</definedName>
    <definedName name="Flat_Roof">#REF!</definedName>
    <definedName name="fraction_glass">#REF!</definedName>
    <definedName name="Gas_convert_to_Kg_CO2">#REF!</definedName>
    <definedName name="Gas_convert_to_Primary_Energy">#REF!</definedName>
    <definedName name="Lignite_Convert__to_Kg_CO2">#REF!</definedName>
    <definedName name="Lignite_convert_to_primary_energy">#REF!</definedName>
    <definedName name="LPG_convert_to_Kg_CO2">#REF!</definedName>
    <definedName name="LPG_convert_to_primary_energy">#REF!</definedName>
    <definedName name="Nafte">#REF!</definedName>
    <definedName name="Oil_convert_to_Kg_CO2">#REF!</definedName>
    <definedName name="Oil_convert_to_primary_energy">#REF!</definedName>
    <definedName name="Pelet">#REF!</definedName>
    <definedName name="Pellet_convert_to_Kg_CO2">#REF!</definedName>
    <definedName name="_xlnm.Print_Area" localSheetId="0">' Totali i masave të EE'!$A$1:$D$27</definedName>
    <definedName name="_xlnm.Print_Area" localSheetId="1">'0 Totali i masave të EE'!$A$1:$B$6</definedName>
    <definedName name="_xlnm.Print_Area" localSheetId="2">'1 Termoizolimi i mureve të jash'!$A$1:$H$8</definedName>
    <definedName name="_xlnm.Print_Area" localSheetId="3">'2 Ndërrimi i dritareve '!$A$1:$L$12</definedName>
    <definedName name="_xlnm.Print_Area" localSheetId="4">'3 Ndërrimi i fasades se xhamez'!$A$1:$L$12</definedName>
    <definedName name="_xlnm.Print_Area" localSheetId="5">'4 Dyert e Hyrjes'!$A$1:$L$12</definedName>
    <definedName name="_xlnm.Print_Area" localSheetId="6">'5.Izolimi termik i kulmit t'!$A$1:$H$5</definedName>
    <definedName name="_xlnm.Print_Area" localSheetId="7">'6 Izolimi termik i kulmit të pj'!$A$1:$H$6</definedName>
    <definedName name="_xlnm.Print_Area" localSheetId="8">'7.Izolimi termik i kulmit të rr'!$A$1:$H$6</definedName>
    <definedName name="_xlnm.Print_Area" localSheetId="9">'8. Izolimi termik i tavanit të '!$A$1:$H$5</definedName>
    <definedName name="Rryme">#REF!</definedName>
    <definedName name="Thermal_insulation_of_the_basement_ceiling_unheated_floor">#REF!</definedName>
    <definedName name="Thermal_insulation_of_the_basement_ceiling_unheated_floor_improve">#REF!</definedName>
    <definedName name="Thermal_insulation_of_the_basement_ceiling_unheated_floor_UA">#REF!</definedName>
    <definedName name="U_door_ext">#REF!</definedName>
    <definedName name="U_Doors_WithMeasures">#REF!</definedName>
    <definedName name="U_Doors_WithoutMeasures">#REF!</definedName>
    <definedName name="U_envidracado">#REF!</definedName>
    <definedName name="U_envidracado_WithMeasures">#REF!</definedName>
    <definedName name="U_envidracado_WithoutMeasures">#REF!</definedName>
    <definedName name="U_flat_roof">#REF!</definedName>
    <definedName name="U_flat_roof_WithMeasures">#REF!</definedName>
    <definedName name="U_flat_roof_WithoutMeasures">#REF!</definedName>
    <definedName name="U_Garage_WithMeasures">#REF!</definedName>
    <definedName name="U_Garage_WithoutMeasures">#REF!</definedName>
    <definedName name="U_grouindfloor">#REF!</definedName>
    <definedName name="U_Ground_Floor_WithMeasures">#REF!</definedName>
    <definedName name="U_Ground_Floor_WithoutMeasures">#REF!</definedName>
    <definedName name="U_parede">#REF!</definedName>
    <definedName name="U_slope_roof">#REF!</definedName>
    <definedName name="U_slope_roof_WithMeasures">#REF!</definedName>
    <definedName name="U_slope_roof_WithoutMeasures">#REF!</definedName>
    <definedName name="U_thermalinsul_slab_garrage">#REF!</definedName>
    <definedName name="U_thermalinsul_slab_underroof">#REF!</definedName>
    <definedName name="U_thermalinsul_slab_underroof_WithMeasures">#REF!</definedName>
    <definedName name="U_thermalinsul_slab_underroof_WithoutMeasures">#REF!</definedName>
    <definedName name="U_Wall_WithMeasures">#REF!</definedName>
    <definedName name="U_Wall_WithoutMeasur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33" l="1"/>
  <c r="E32" i="38"/>
  <c r="D40" i="38"/>
  <c r="D41" i="38"/>
  <c r="D39" i="38"/>
  <c r="D38" i="38"/>
  <c r="D30" i="38"/>
  <c r="D29" i="38"/>
  <c r="D28" i="38"/>
  <c r="D27" i="38"/>
  <c r="D32" i="38" s="1"/>
  <c r="D20" i="38"/>
  <c r="E20" i="38" s="1"/>
  <c r="D18" i="38"/>
  <c r="D17" i="38"/>
  <c r="D16" i="38"/>
  <c r="D15" i="38"/>
  <c r="D43" i="38" l="1"/>
  <c r="E43" i="38" s="1"/>
  <c r="G8" i="36" l="1"/>
  <c r="G7" i="36"/>
  <c r="G6" i="36"/>
  <c r="G5" i="36"/>
  <c r="I3" i="36" s="1"/>
  <c r="K3" i="36" s="1"/>
  <c r="K10" i="36" s="1"/>
  <c r="F9" i="33"/>
  <c r="F5" i="33"/>
  <c r="F16" i="33"/>
  <c r="F15" i="33"/>
  <c r="F14" i="33"/>
  <c r="F13" i="33"/>
  <c r="F12" i="33"/>
  <c r="F10" i="33"/>
  <c r="F6" i="33"/>
  <c r="F4" i="33"/>
  <c r="C5" i="25"/>
  <c r="F17" i="33" l="1"/>
  <c r="F18" i="33" s="1"/>
  <c r="F19" i="33" s="1"/>
  <c r="G3" i="5" l="1"/>
  <c r="G4" i="5" s="1"/>
  <c r="C10" i="25" s="1"/>
  <c r="A4" i="32"/>
  <c r="G3" i="32"/>
  <c r="G4" i="32" s="1"/>
  <c r="C9" i="25" s="1"/>
  <c r="G9" i="31"/>
  <c r="G8" i="31"/>
  <c r="G7" i="31"/>
  <c r="G6" i="31"/>
  <c r="G6" i="28"/>
  <c r="G7" i="28"/>
  <c r="G8" i="28"/>
  <c r="G5" i="28"/>
  <c r="K3" i="31" l="1"/>
  <c r="K11" i="31" s="1"/>
  <c r="C8" i="25" s="1"/>
  <c r="I3" i="28"/>
  <c r="K3" i="28" s="1"/>
  <c r="G3" i="9" l="1"/>
  <c r="G4" i="6"/>
  <c r="C13" i="25" s="1"/>
  <c r="G3" i="6"/>
  <c r="C11" i="25" s="1"/>
  <c r="G5" i="1" l="1"/>
  <c r="C4" i="25" s="1"/>
  <c r="G3" i="1"/>
  <c r="C3" i="25" s="1"/>
  <c r="G6" i="1" l="1"/>
  <c r="K10" i="28"/>
  <c r="C6" i="25" s="1"/>
  <c r="C14" i="25" s="1"/>
  <c r="A4" i="9" l="1"/>
  <c r="A5" i="6"/>
  <c r="A4" i="5"/>
  <c r="G4" i="9" l="1"/>
  <c r="G5" i="6"/>
  <c r="C15" i="25" l="1"/>
  <c r="C16" i="25" s="1"/>
</calcChain>
</file>

<file path=xl/sharedStrings.xml><?xml version="1.0" encoding="utf-8"?>
<sst xmlns="http://schemas.openxmlformats.org/spreadsheetml/2006/main" count="267" uniqueCount="120">
  <si>
    <t>Nr.</t>
  </si>
  <si>
    <t>Masa EE</t>
  </si>
  <si>
    <t>Njësia</t>
  </si>
  <si>
    <t>Sasia</t>
  </si>
  <si>
    <t>Çmimi total në €</t>
  </si>
  <si>
    <t>NËNTOTALI</t>
  </si>
  <si>
    <t>Çmimi për njësi në €</t>
  </si>
  <si>
    <r>
      <t>m</t>
    </r>
    <r>
      <rPr>
        <vertAlign val="superscript"/>
        <sz val="9"/>
        <color rgb="FF000000"/>
        <rFont val="Calibri"/>
        <family val="2"/>
        <scheme val="minor"/>
      </rPr>
      <t>2</t>
    </r>
  </si>
  <si>
    <t>Lloji dhe prodhuesi</t>
  </si>
  <si>
    <t>……</t>
  </si>
  <si>
    <r>
      <t>m</t>
    </r>
    <r>
      <rPr>
        <vertAlign val="superscript"/>
        <sz val="10"/>
        <color rgb="FF000000"/>
        <rFont val="Calibri Light"/>
        <family val="2"/>
        <scheme val="major"/>
      </rPr>
      <t>2</t>
    </r>
  </si>
  <si>
    <t>Termoizolimi i mureve të jashtme</t>
  </si>
  <si>
    <t>Përshkrimi i artikullit</t>
  </si>
  <si>
    <t>Pershkrimi</t>
  </si>
  <si>
    <t>Copë</t>
  </si>
  <si>
    <t>Gjat.</t>
  </si>
  <si>
    <t>Gjer.</t>
  </si>
  <si>
    <t>C.x Gja.x Gjer.</t>
  </si>
  <si>
    <t xml:space="preserve">Poz. D-1 </t>
  </si>
  <si>
    <t xml:space="preserve">Poz. D-2 </t>
  </si>
  <si>
    <t>Poz. D-3</t>
  </si>
  <si>
    <t>Total</t>
  </si>
  <si>
    <t xml:space="preserve">Thermal insulation of the pitched roof </t>
  </si>
  <si>
    <t xml:space="preserve">Ndërrimi i dyerve ekzistuese të Hyrjes </t>
  </si>
  <si>
    <t>Kosto totale në €</t>
  </si>
  <si>
    <t xml:space="preserve">Kosto për njësi në € </t>
  </si>
  <si>
    <t>Ndërrimi i dritareve &amp; dyerve te tarracës</t>
  </si>
  <si>
    <t>Termoizolimi i kulmit të pjerrët - kulmi I ngrohte / qe shfrytezohet</t>
  </si>
  <si>
    <t xml:space="preserve">TOTALI I PUNËVE </t>
  </si>
  <si>
    <t>Note: The reference price means the unit price with applicable taxes (VAT)</t>
  </si>
  <si>
    <t>Supply and installation of the thermal composite facade in the roof frame as well as in the entrance coverings and the ceilings of the balconies with thermal layer XPS t≥10cm. Works include metal construction if necessary, dowels, etc. All other characteristics correspond to those in position 1.1</t>
  </si>
  <si>
    <t>Replacement of the existing external windows and terace doors with new ones from PVC  with the following characteristics:
- Profile frame with thickness of at least w/h=80/80 mm and min. 6 thermal chambers and three rubber bands/dihtunga
- Double glass 4+16+4 mm, filled with argon and Low "E" glass from the inside.
- High quality locking mechanism according to DIN, EN, ISO
- Heat transmission coefficient, U≤1.4 W/m²K
Note:
This includes the cost of purchase (supply), installation/assembly with all the necessary consumables that result in a functional final product.
Changing external windows and terrace doors also means, all other demolition work on existing windows, cleaning of surfaces for installing new windows and doors, installation and reinforcement with anchoring and bolts, installation of foam, installation of corners and the repair of damaged surfaces from both sides as well as the installation of gutters and sills. The color of the window profile, the eventual placement of the blinds are the free choice of the owner.
With the  Walkthrough energy effi audit, the energy auditor must make a detailed specification of all works for windows and terace doors including a detailed technical specificatin for new ones.
Any other model/type of windows and terrace doors used for this position must have thermal values and glazing equivalent to the above, so it can be acceptable for subsidy (eg aluminum or wooden windows). Regardless of this, the subsidy from KEEF will be made for the reference price of PVC material with the aforementioned specifications.</t>
  </si>
  <si>
    <t>Replacement of the existing entrance doors with new ones from PVC  with the following characteristics:
- Profile frame with thickness of at least w/h=80/80 mm and min. 6 thermal chambers and three rubber bands/dihtunga
- Double glass 4+16+4 mm, filled with argon and Low "E" glass from the inside.
- High quality locking mechanism according to DIN, EN, ISO
- Heat transmission coefficient, U≤1.4 W/m²K
- Weather strip under the door
- Key Lock
Note:
This includes the cost of purchase (supply), installation/assembly with all the necessary consumables that result in a functional final product.
Changing Entrance doors also means, all other demolition work on existing ones, cleaning of surfaces for installing new doors, installation and reinforcement with anchoring and bolts, installation of foam, installation of corners and the repair of damaged surfaces from both sides as well as the installation of gutters and sills. The color of the window profile, the eventual placement of the blinds are the free choice of the owner.
With the  Walkthrough energy effi audit, the energy auditor must make a detailed specification of all works for windows and terace doors including a detailed technical specificatin for new ones.
Any other model/type of entrancedoors used for this position must have thermal values and glazing equivalent to the above, so it can be acceptable for subsidy (eg aluminum or wooden doors). Regardless of this, the subsidy from KEEF will be made for the reference price of PVC material with the aforementioned specifications.</t>
  </si>
  <si>
    <t>"Thermal insulation of the roof in thepitched area with rock wool , with thickness t≥15 cm, density ρ≥40 kg/m³, thermal conductivity λ≤0.04 W/mK. Fire resistance class Euroclass A1 according to EN13501; 
Note: 
This includes the cost of purchase (supply), installation/assembly with all the necessary consumables with a result in a functional final product. 
With thermal insulation of the roof in the pitched area, in addition to the layer of the thermal insulation material (stone wool),  all the other layers necessary are included until the finalization of the product, which  are; vapor barrier in 2 layers (above and below thermal insulation), wooden beams as needed and the final layer by he choice of the owner.
 It also includes the cleaning of the relevant surface and the preparation for the installation of new materials. 
In the case of a walkthrough  energy audit, the energy auditor must make a detailed specification of all works and thermal insulation layers of the pitched roof up to the final layer in accordance with the relevant EN standards and norms. 
Any other thermal insulation material used for this position must have thermal values equivalent to the above, for it  to be acceptable for the subsidy (eg XPS, etc.). Regardless of this, the subsidy from KEEF will be made for the reference price of the material proposed above (rock wool) with the aforementioned specifications."</t>
  </si>
  <si>
    <t>Termoizolimi i kulmit të pjerrët - i pllakes nen kulm / kulmi I ftohte</t>
  </si>
  <si>
    <t>Thermal insulation of the parapet walls with (EPS), t≥5 cm, density ρ≥18 kg/m³, minimum thermal conductivity λ≤0.04 W/mK. Fire resistance class has to be according to EN13501 
Note:
This includes the cost of purchase (supply), installation/assembly with all the necessary consumables that result in a functional final product.
By thermal insulation of the walls, in addition to the layer of thermal insulation material, all other layers necessary for finalization are also understood, such as; Adhesive plaster, reinforcers, nets, leveling layer, painting as a base layer and the final layer of the facade, which is the free choice of the owner of the building in terms of material and color.
It also includes the cleaning of the relevant surface and the preparation for the installation of new materials.
With the  Walkthrough energy effi audit, the energy auditor must make a detailed specification of all works and thermal insulation layers of the external walls up to the final layer of the facade and in accordance with the ETICS standard.
Any other thermal insulation material used for this position must have thermal values equivalent to the above values, for it to be acceptable for subsidy (eg. stone wool). Regardless, the subsidy from KEEF will be made for the reference price of the EPS material with the aforementioned specifications.</t>
  </si>
  <si>
    <t>Thermal insulation of the ceiling in the unheated basement/ground floor with (EPS), t≥12 cm, density ρ≥18 kg/m³, minimum thermal conductivity λ≤0.04 W/mK. Fire resistance class has to be according to EN13501 as well as thermal insulation of parapet wall with XPS, t≥10 cm, h≤40 cm from ground level; density ρ≥35kg/m³, min thermal conductivity λ≤0.04 W/mK, EN13501;
Note:
This includes the cost of purchase (supply), installation/assembly with all the necessary consumables that result in a functional final product.
By thermal insulation of the ceiling in the unheated basement/ground floor, in addition to the layer of thermal insulation material, all other layers necessary for finalization are also included, such as; Adhesive plaster, reinforcers, nets, leveling layer, painting as a base layer and the final layer of the facade, which is the free choice of the owner of the building in terms of material and color.
It also includes the cleaning of the relevant surface and the preparation for the installation of new materials.
With the  Walkthrough energy effi audit, the energy auditor must make a detailed specification of all works and thermal insulation layers of the external walls up to the final layer of the facade and in accordance with the ETICS standard.
Any other thermal insulation material used for this position must have thermal values equivalent to the above values, for it to be acceptable for subsidy (eg. stone wool). Regardless, the subsidy from KEEF will be made for the reference price of the EPS material with the aforementioned specifications.</t>
  </si>
  <si>
    <t>Thermal insulation of external walls with (EPS), t≥12 cm, density ρ≥18 kg/m³, minimum thermal conductivity λ≤0.04 W/mK. Fire resistance class has to be according to EN13501 as well as thermal insulation of parapet wall with XPS, t≥10 cm, h≤40 cm from ground level; density ρ≥35kg/m³, min thermal conductivity λ≤0.04 W/mK, EN13501;
Note:
This includes the cost of purchase (supply), installation/assembly with all the necessary consumables that result in a functional final product.
By thermal insulation of the external walls, in addition to the layer of thermal insulation material, all other layers necessary for finalization are also included, such as; Adhesive plaster, reinforcers, nets, leveling layer, painting as a base layer and the final layer of the facade, which is the free choice of the owner of the building in terms of material and color.
It also includes the cleaning of the relevant surface and the preparation for the installation of new materials.
With the  Walkthrough energy effi audit, the energy auditor must make a detailed specification of all works and thermal insulation layers of the external walls up to the final layer of the facade and in accordance with the ETICS standard.
Any other thermal insulation material used for this position must have thermal values equivalent to the above values, for it to be acceptable for subsidy (eg. stone wool). Regardless, the subsidy from KEEF will be made for the reference price of the EPS material with the aforementioned specifications.</t>
  </si>
  <si>
    <t>Thermal insulation of the ceiling in the unheated basement/ground floor</t>
  </si>
  <si>
    <t xml:space="preserve">Thermal insulation of the flat roof </t>
  </si>
  <si>
    <t>Thermal insulation of the roof  slab with rock wool , with thickness t≥15 cm, density ρ≥40 kg/m³, thermal conductivity λ≤0.04 W/mK. Fire resistance class Euroclass A1 according to EN13501; 
Note: 
This includes the cost of purchase (supply), installation/assembly with all the necessary consumables with a result in a functional final product. 
With thermal insulation of the roof slab, in addition to the layer of the thermal insulation material (stone wool),  all the other layers necessary are included until the finalization of the product, which  are; vapor barrier in 2 layers (above and below thermal insulation), wooden beams as needed and the final layer by he choice of the owner.
 It also includes the cleaning of the relevant surface and the preparation for the installation of new materials. 
In the case of a walkthrough  energy audit, the energy auditor must make a detailed specification of all works and thermal insulation layers of the  roof slab up to the final layer in accordance with the relevant EN standards and norms. 
Any other thermal insulation material used for this position must have thermal values equivalent to the above, for it  to be acceptable for the subsidy (eg XPS, etc.). Regardless of this, the subsidy from KEEF will be made for the reference price of the material proposed above (rock wool) with the aforementioned specifications."</t>
  </si>
  <si>
    <t>Thermal insulation of the pitched roof - on the slab/ cold roof</t>
  </si>
  <si>
    <t xml:space="preserve">Replacement of the existing entrance doors </t>
  </si>
  <si>
    <t>Replacement of the existing external windows and terace doors</t>
  </si>
  <si>
    <r>
      <t xml:space="preserve">Thermal insulation of the flat roof with l XPS t≥15 cm, density ρ=15-20 kg/m³, thermal conductivity: λ≤0.04 W/mK, resistance to pressure/compression at 10% deformation kPa CS (10 \ Y) 250, fire resistance (Euroclass- E)
Note:
This includes the cost of purchase (supply), installation/assembly with all the necessary consumables that result in a functional final product.
With thermal insulation in the flat roof, in addition to the layer of XPS , all other layers necessary for finalization are also icluded, such as; air permeability barriers, cement scrred, waterproofing material, geotextile and final layer which is the free choice of the owner.
It also includes the cleaning of the relevant surface and the preparation for the installation of new materials.
With the  Walkthrough energy effi audit, the energy auditor must make a detailed specification of all works and thermal insulation layers of the flat roof up to the final layer, and in accordance </t>
    </r>
    <r>
      <rPr>
        <sz val="9"/>
        <color rgb="FFC00000"/>
        <rFont val="Calibri"/>
        <family val="2"/>
        <scheme val="minor"/>
      </rPr>
      <t>with the ETICS standard.</t>
    </r>
    <r>
      <rPr>
        <sz val="9"/>
        <color rgb="FF000000"/>
        <rFont val="Calibri"/>
        <family val="2"/>
        <scheme val="minor"/>
      </rPr>
      <t xml:space="preserve">
Any other thermal insulation material used for this position must have thermal values equivalent to the above values, for it to be acceptable for subsidy (eg. stone wool). Regardless, the subsidy from KEEF will be made for the reference price of the XPS material with the aforementioned specifications.</t>
    </r>
  </si>
  <si>
    <t xml:space="preserve"> Termoizolimi i kulmit të rrafshët dhe i tarracës mbi hapësirën e ngrohur</t>
  </si>
  <si>
    <t>Termoizolimi i plafonit të bodrumit/përdheses së pangrohur</t>
  </si>
  <si>
    <t>Shenim: Cmimi referent nenkupton cmimin per njesi me taksat e aplikueshme</t>
  </si>
  <si>
    <t>A</t>
  </si>
  <si>
    <t>B</t>
  </si>
  <si>
    <t>C</t>
  </si>
  <si>
    <t>D=(BxC)</t>
  </si>
  <si>
    <t xml:space="preserve">Per kriter </t>
  </si>
  <si>
    <t xml:space="preserve">Cmimi tavan </t>
  </si>
  <si>
    <t>Totali (D1+….D7)</t>
  </si>
  <si>
    <r>
      <rPr>
        <b/>
        <sz val="9"/>
        <color theme="1"/>
        <rFont val="Calibri"/>
        <family val="2"/>
        <scheme val="minor"/>
      </rPr>
      <t>Shenim:</t>
    </r>
    <r>
      <rPr>
        <sz val="9"/>
        <color theme="1"/>
        <rFont val="Calibri"/>
        <family val="2"/>
        <scheme val="minor"/>
      </rPr>
      <t xml:space="preserve"> Cmimi referent nenkupton cmimin per njesi me taksat e aplikueshme</t>
    </r>
  </si>
  <si>
    <t>Termoizolimi i mureve të jashtme ( Sistem ETICS)</t>
  </si>
  <si>
    <t>Termoizolimi i mureve të jashtme (jo sistem ETICS)</t>
  </si>
  <si>
    <t>Ndërrimi i fasades se xhamezuar (strukturale dhe gjysemstrukturale) dhe/ose llanterna ne kulm</t>
  </si>
  <si>
    <t>Termoizolimi i mureve te atikes</t>
  </si>
  <si>
    <t>Ndërrimi i fasades se xhamezuar</t>
  </si>
  <si>
    <t>Total -x 30% subvencionim</t>
  </si>
  <si>
    <t>Termoizolimi I mureve të jashtme (sistem ETICS) 
Shënim për auditorët e energjisë:
Gjatë hartimit të auditimit të thjeshtë të energjisë, auditori i energjisë duhet të ofrojë një specifikim të detajuar teknik për të gjitha punët dhe shtresat që përfshihen në termoizolimin e mureve të jashtme, deri në shtresën përfundimtare të fasadës, në përputhje me standardin ETICS (External Thermal Insulation Composite System).
Specifikimi duhet të përfshijë qartësisht:
Përshkrimin e plotë të shtresave kompozite të murit të jashtëm, përfshirë:
-trashësinë e secilës shtresë;
-llojin e materialit termoizolues, si p.sh. EPS, lesh mineral,  etj.;
-koeficientin e përçueshmërisë termike të materialit termoizolues, i cili nuk duhet të jetë më i lartë se λ ≤ 0.040 W/mK;
- klasën e rezistencës ndaj zjarrit të materialit termoizolues, sipas standardit EN 13501, ku kërkohen vlerat minimale: Klasa E për EPS; Klasa A1 për lesh mineral;
- vlerën e koeficientit të transmetimit të nxehtësisë (U-vlera) të murit të jashtëm, e cila duhet të jetë U ≤ 0.35 W/m²K;
Metodën e instalimit të sistemit termoizolues, përfshirë përgatitjen e sipërfaqes, ngjitjen, përforcimin me rrjetë, aplikimin e llaçit, shtresën përfundimtare dekorative dhe çdo material tjetër ndihmës të nevojshëm.
Ky specifikim duhet të përfshijë gjithashtu:
Koston totale që përfshin:
- Furnizimin me material termoizolues;
- Instalimin/montimin me të gjitha materialet harxhuese;
- Punët ndihmëse dhe përpunimin final për të siguruar funksionalitetin dhe estetikën e fasadës.
Vëmendje: Kalkulimi i U-vlerës duhet të bëhet veçmas për secilin lloj të murit të jashtëm që do të izolohet.</t>
  </si>
  <si>
    <t>Termoizolimi I mureve të jashtme (jo sistem ETICS) 
Shënim për auditorët e energjisë:
Gjatë hartimit të auditimit të thjeshtë të energjisë, auditori i energjisë duhet të ofrojë një specifikim teknik të detajuar për të gjitha punët dhe shtresat e përfshira në termoizolimin e mureve të jashtme deri në shtresën përfundimtare të fasadës, në rastet kur nuk aplikohet sistemi ETICS (p.sh. mure me panele sanduiç, mure të dyfishta me izolim të brendshëm ose të ndërmjetëm, etj.).
Specifikimi duhet të përfshijë:
Përshkrimin e shtresave kompozite të murit të jashtëm, perfshire: 
-trashësinë e secilës shtresë;
-Llojin e materialit termoizolues të përdorur;
-Koeficientin e përçueshmërisë termike (λ) të materialit termoizolues, i cili duhet të jetë λ ≤ 0.040 W/mK;
-Klasën e rezistencës ndaj zjarrit të materialit termoizolues sipas standardit EN 13501, ku kërkohen vlerat minimale:Klasa E për EPS; Klasa A1 për lesh mineral;
-Vlerën e kalkuluar të koeficientit të transmetimit të nxehtësisë (U-vlera) për murin, e cila duhet të jetë U ≤ 0.35 W/m²K;
Përshkrimin e metodës së instalimit të izolimit termik, përfshirë mënyrën e vendosjes së materialit, përpunimit të shtresave ndihmëse dhe përfundimit estetik/funksional të fasadës.
Specifikimi duhet të përfshijë gjithashtu:
- Koston totale, përfshirë:
- Furnizimin me material termoizolues;
- Punët e instalimit/montimit;
- Të gjitha materialet harxhuese ndihmëse për kompletimin e punimeve deri në produktin final funksional.
Vërejtje: Specifikimi dhe kalkulimi i vlerës U duhet të bëhet për secilin lloj të murit të jashtëm, varësisht nga përbërja dhe konstruksioni ekzistues.</t>
  </si>
  <si>
    <r>
      <rPr>
        <b/>
        <sz val="10"/>
        <color theme="1"/>
        <rFont val="Calibri Light"/>
        <family val="2"/>
        <scheme val="major"/>
      </rPr>
      <t>Shenim:</t>
    </r>
    <r>
      <rPr>
        <sz val="10"/>
        <color theme="1"/>
        <rFont val="Calibri Light"/>
        <family val="2"/>
        <scheme val="major"/>
      </rPr>
      <t xml:space="preserve"> Cmimi referent nenkupton cmimin per njesi pa TVSH</t>
    </r>
  </si>
  <si>
    <t xml:space="preserve"> Termoizolimi i kulmit të rrafshët dhe i tarracës mbi hapësirën e ngrohur 
Shënim për auditorët e energjisë:
Gjatë hartimit të auditimit të thjeshtë të energjisë, auditori i energjisë duhet të përgatisë një specifikim teknik të detajuar për të gjitha punët dhe shtresat që përfshijnë termoizolimin e kulmit të rrafshët, deri në shtresën përfundimtare, në përputhje me standardet dhe normat EN përkatëse.
Specifikimi duhet të përfshijë:
-Shtresat kompozite të kulmit të rrafshët dhe trashësitë përkatëse të tyre (p.sh. beton, shtresë rrafshimi, izolim, hidroizolim, përfundim);
-Lloji i materialit termoizolues, zakonisht XPS (Polistiren i Ekstruduar) për shkak të rezistencës së lartë ndaj lagështisë dhe presionit;
-Koeficienti i përçueshmërisë termike λ, i cili nuk duhet të kalojë λ ≤ 0.040 W/mK;
-Klasa e rezistencës ndaj zjarrit për materialin termoizolues sipas standardit EN 13501;
-Vlera e koeficientit të transmetimit të nxehtësisë (U-vlera) për kulmin e rrafshët, e cila nuk duhet të kalojë U ≤ 0.30 W/m²K;
-Rezistenca në presion/shtypje e materialit izolues, me kërkesë për CS(10/Y) ≥ 250 kPa (deformim maksimal 10%);
-Metoda e instalimit të shtresave, përfshirë lidhjen, vendosjen në pjerrësi të duhur për drenazh, mbrojtjen nga uji dhe rrezatimi UV.
Punët dhe shtresat shtesë që përfshihen:
-Pastrimi dhe përgatitja e sipërfaqes ekzistuese për aplikim;
-Barriera e ajrit / avullit (nën shtresën termoizoluese);
-Shtresa rrafshimi, nëse kërkohet për nivelim të sipërfaqes;
-Shtresa hidroizoluese ;
-Gjeotekstil mbrojtës për sipërfaqe të ekspozuara ose të mbuluara me zhavorr, pllakë betoni, apo për përdorim të tarracës;
-Shtresa përfundimtare, e cila është zgjedhje e lirë e pronarit 
Kostoja duhet të përfshijë:
-Furnizimin me të gjitha materialet ndërtimore dhe izolative;
-Punët e instalimit dhe montimit, përfshirë të gjitha materialet ndihmëse;
-Finalizimin teknik dhe estetik, në përputhje me specifikimet dhe funksionalitetin e kulmit të rrafshët.
Vërejtje: Specifikimi dhe kalkulimi i U-vlerës duhet të bëhen veçmas për secilin lloj të kulmit të rrafshët, në përputhje me përbërjen konstruktive ekzistuese dhe funksionalitetin e tarracës.</t>
  </si>
  <si>
    <t>Termoizolimi i mureve te atikes 
Shënim për auditorët e energjisë:
Gjatë hartimit të auditimit të thjeshtë të energjisë, auditori i energjisë duhet të përgatisë një specifikim teknik të detajuar për të gjitha punët dhe shtresat që përfshijnë termoizolimin e mureve të atikës, deri në shtresën finale të fasadës.
Specifikimi duhet të përfshijë:
-Përshkrimin e shtresave kompozite të murit të atikës dhe trashësitë e tyre;
-Llojin e materialit termoizolues të përdorur;
-Koeficientin e përçueshmërisë termike λ, i cili duhet të jetë λ ≤ 0.040 W/mK;
-Klasën e rezistencës ndaj zjarrit sipas standardit EN 13501-1 për materialin termoizolues;
-Vlerën e koeficientit të transmetimit të nxehtësisë (U-vlera) të murit të atikës, e cila nuk duhet të kalojë U ≤ 0.35 W/m²K;
-Metodën e instalimit të termoizolimit, përfshirë përgatitjen e sipërfaqes, vendosjen e shtresave ndihmëse, si dhe përpunimin estetik dhe teknik deri në përfundim.
Kostoja duhet të përfshijë:
Furnizimin me material termoizolues;
Instalimin/montimin e izolimit me të gjitha materialet ndihmëse dhe harxhuese;
Pastrimin dhe përgatitjen e sipërfaqes ku do të instalohet masa;
Vendosjen e shtresave /materialeve tjera
Shtresën finale të fasadës, e cila është zgjedhje e lirë e pronarit, si për materialin ashtu edhe për ngjyrën;
Mbulimin e sipërfaqes së murit të atikës nga lart me material termoizolues për të eliminuar  humbjen e nxehtësisë.
Vërejtje: Specifikimi dhe kalkulimi i U-vlerës duhet të bëhen individualisht për secilin lloj të murit të atikës, në përputhje me përbërjen konstruktive dhe gjendjen ekzistuese.</t>
  </si>
  <si>
    <t>LLOGARITJA E VLERËS U</t>
  </si>
  <si>
    <t>SHËNIM: PLOTËSONI TË GJITHA HAPËSIRAT E HIJEZUARA ME TË GJELBËR</t>
  </si>
  <si>
    <t>Shënim: Tabelat llogaritëse të shtohen sipas nevojës</t>
  </si>
  <si>
    <t>Fasada 1</t>
  </si>
  <si>
    <t>Muri i jashtëm</t>
  </si>
  <si>
    <t xml:space="preserve">Shtresat </t>
  </si>
  <si>
    <t>d (m)</t>
  </si>
  <si>
    <r>
      <t>l</t>
    </r>
    <r>
      <rPr>
        <sz val="11"/>
        <color theme="1"/>
        <rFont val="Calibri"/>
        <family val="2"/>
        <scheme val="minor"/>
      </rPr>
      <t xml:space="preserve"> (W/m.ºC)</t>
    </r>
  </si>
  <si>
    <t>R (m2.ºC/W)</t>
  </si>
  <si>
    <t>U (W/m2.ºC)</t>
  </si>
  <si>
    <t>Rezistenca e sipërfaqes (e jashtme)</t>
  </si>
  <si>
    <t>Shtresae fasadës</t>
  </si>
  <si>
    <t>Izolimi termik (EPS) 15-20 kg/m3</t>
  </si>
  <si>
    <t>Blloqe argjile me vrima</t>
  </si>
  <si>
    <t>Suvaja e brendshme</t>
  </si>
  <si>
    <t>Rezistenca e sipërfaqes (e brendshme)</t>
  </si>
  <si>
    <t>Total Resistance</t>
  </si>
  <si>
    <t>Drejtimi i përhapjes së nxehtësisë</t>
  </si>
  <si>
    <r>
      <t>Rezistenca termike e sipërfaqes [(m</t>
    </r>
    <r>
      <rPr>
        <vertAlign val="superscript"/>
        <sz val="11"/>
        <color theme="1"/>
        <rFont val="Calibri"/>
        <family val="2"/>
        <scheme val="minor"/>
      </rPr>
      <t>2</t>
    </r>
    <r>
      <rPr>
        <sz val="11"/>
        <color theme="1"/>
        <rFont val="Calibri"/>
        <family val="2"/>
        <scheme val="minor"/>
      </rPr>
      <t xml:space="preserve"> .</t>
    </r>
    <r>
      <rPr>
        <sz val="11"/>
        <color theme="1"/>
        <rFont val="Aptos Narrow"/>
        <family val="2"/>
      </rPr>
      <t>°</t>
    </r>
    <r>
      <rPr>
        <sz val="11"/>
        <color theme="1"/>
        <rFont val="Calibri"/>
        <family val="2"/>
      </rPr>
      <t>C)/W]</t>
    </r>
  </si>
  <si>
    <t>Fasada 2</t>
  </si>
  <si>
    <r>
      <t>Brenda (R</t>
    </r>
    <r>
      <rPr>
        <vertAlign val="subscript"/>
        <sz val="11"/>
        <color theme="1"/>
        <rFont val="Calibri"/>
        <family val="2"/>
        <scheme val="minor"/>
      </rPr>
      <t>si</t>
    </r>
    <r>
      <rPr>
        <sz val="11"/>
        <color theme="1"/>
        <rFont val="Calibri"/>
        <family val="2"/>
        <scheme val="minor"/>
      </rPr>
      <t xml:space="preserve"> )</t>
    </r>
  </si>
  <si>
    <t>Jashtë (Rse )</t>
  </si>
  <si>
    <r>
      <t xml:space="preserve">Horizontal
(Këndi </t>
    </r>
    <r>
      <rPr>
        <sz val="8"/>
        <color theme="1"/>
        <rFont val="Calibri"/>
        <family val="2"/>
        <scheme val="minor"/>
      </rPr>
      <t xml:space="preserve"> 0</t>
    </r>
    <r>
      <rPr>
        <sz val="8"/>
        <color theme="1"/>
        <rFont val="Aptos Narrow"/>
        <family val="2"/>
      </rPr>
      <t>°</t>
    </r>
    <r>
      <rPr>
        <sz val="8"/>
        <color theme="1"/>
        <rFont val="Calibri"/>
        <family val="2"/>
        <scheme val="minor"/>
      </rPr>
      <t xml:space="preserve"> deri </t>
    </r>
    <r>
      <rPr>
        <sz val="8"/>
        <color theme="1"/>
        <rFont val="Calibri"/>
        <family val="2"/>
      </rPr>
      <t>±</t>
    </r>
    <r>
      <rPr>
        <sz val="8"/>
        <color theme="1"/>
        <rFont val="Calibri"/>
        <family val="2"/>
        <scheme val="minor"/>
      </rPr>
      <t xml:space="preserve"> 30</t>
    </r>
    <r>
      <rPr>
        <sz val="8"/>
        <color theme="1"/>
        <rFont val="Aptos Narrow"/>
        <family val="2"/>
      </rPr>
      <t>°</t>
    </r>
    <r>
      <rPr>
        <sz val="8"/>
        <color theme="1"/>
        <rFont val="Calibri"/>
        <family val="2"/>
        <scheme val="minor"/>
      </rPr>
      <t>)</t>
    </r>
  </si>
  <si>
    <t>Lart</t>
  </si>
  <si>
    <t>Poshtë</t>
  </si>
  <si>
    <t>Kulmi</t>
  </si>
  <si>
    <t>Shtresa rrafshuese - Estrih</t>
  </si>
  <si>
    <t>Pllaka masive nga betoni i armuar</t>
  </si>
  <si>
    <t>Shenim: Shtoni rreshtat dhe tabela sipas nevojes
Para dorëzimit të verifikohen formulat</t>
  </si>
  <si>
    <t xml:space="preserve">Termoizolimi  i plafonit te e bodrumit/perdheses së pangrohur 
Shënim për auditorët e energjisë:
Gjatë hartimit të auditimit të thjeshtë të energjisë, auditori duhet të përgatisë një specifikim teknik të detajuar për të gjitha shtresat dhe punët që lidhen me termoizolimin e tavanit të bodrumit ose përdheses së pangrohur, deri në shtresën përfundimtare, në përputhje me standardet EN përkatëse.
Specifikimi duhet të përfshijë:
-Shtresat kompozite të tavanit dhe trashësitë përkatëse të tyre (p.sh. beton, izolim, ngjitës, përfundim);
-Llojin e materialit termoizolues, zakonisht EPS (Polistiren i Zgjeruar) ose lesh mineral për zonat me kërkesa më të larta për rezistencë ndaj zjarrit;
-Koeficientin e përçueshmërisë termike λ, me vlerë maksimale λ ≤ 0.040 W/mK;
-Klasën e rezistencës ndaj zjarrit për materialin termoizolues, sipas EN 13501;
-Vlerën e llogaritur të transmetimit të nxehtësisë (U-vlera) për plafonin, e cila nuk duhet të kalojë U ≤ 0.35 W/m²K;
-Metodën e instalimit të shtresës termoizoluese, përfshirë vendosjen, fiksimin dhe përpunimin deri në përfundimin estetik dhe funksional.
Specifikimi duhet të përfshijë gjithashtu:
-Pastrimin dhe përgatitjen e sipërfaqes për aplikimin e masës;
-Vendosjen e llacit ngjitës, rrjetës përforcuese dhe eventualisht barrierave të avullit;
-Shtresat përfundimtare të cilat janë zgjedhje e lirë e pronarit, si: rrafshim, lyerje, pllaka dekorative etj.
Kostoja duhet të përfshijë:
-Furnizimin me material termoizolues dhe të gjitha materialet ndihmëse;
-Instalimin/montimin e plotë të shtresave të sistemit termoizolues;
-Përfundimin teknik dhe estetik të masës së aplikuar për të siguruar qëndrueshmëri dhe funksionalitet.
Vërejtje: Specifikimi dhe kalkulimi i U-vlerës duhet të bëhen veçmas për secilin lloj të plafonit të bodrumit apo përdheses së pangrohur, sipas përbërjes konstruktive ekzistuese.
</t>
  </si>
  <si>
    <t>Termoizolimi i tavanit të bodrumit/përdheses së pangrohur</t>
  </si>
  <si>
    <t xml:space="preserve">Nderrimi i dritareve te jashtme dhe dyerve te terraces ekzistues me te rejat 
Shënim për auditorët e energjisë:
Gjatë hartimit të auditimit të thjeshtë të energjisë, auditori i energjisë duhet të japë një specifikim teknik të detajuar për të gjitha punët që lidhen me ndërrimin e dritareve të jashtme dhe dyerve të tarracës, si dhe për specifikimet teknike të elementeve të rinj që do të instalohen.
Specifikimi teknik duhet të përfshijë:
-Lloji i profilit (PVC, alumini, dru, kompozit, etj.);
-Trashësia e profilit (në mm);
-Numri i fushave termike dhe numri i gomave (dihtungave) për izolim;
-Numri i shtresave të xhamit dhe trashësia e secilës shtresë ;
-Lloji i mbushjes (gazit) ndërmjet xhamave (p.sh. Argon, Krypton);
-Lloji i xhamit (p.sh. Low-E, katërstinor, xham me ndriçim të kontrolluar, etj.);
-Mekanizmi mbyllës dhe përputhshmëria me standardet përkatëse DIN, EN ose ISO;
-Koeficienti i transmetimit të nxehtësisë (Uw-vlera), i cili nuk duhet të kalojë U ≤ 1.6 W/m²K.
Specifikimi duhet të përfshijë gjithashtu punët ndihmëse që përfshijnë:
-Demontimin dhe largimin e dritareve/dyerve ekzistuese;
-Pastrimin dhe përgatitjen e hapësirave për montimin e elementeve të reja;
-Vendosjen dhe përforcimin e dritareve/dyerve me ankerim dhe bulona;
-Izolimin me shkumë poliuretani dhe vendosjen e këndoreve për ngjeshje;
-Rregullimin e sipërfaqeve të dëmtuara nga të dy anët (brenda dhe jashtë);
-Vendosjen e pikoreve dhe sollbankave;
-Ngjyra e profilit dhe vendosja e roletave, nëse kërkohet, mbetet në zgjedhjen e lirë të pronarit.
Kostoja duhet të përfshijë:
-Furnizimin me elementet e reja (dritare/dyer);
-Instalimin/montimin me të gjitha materialet ndihmëse dhe harxhuese;
-Punimet përfundimtare, duke siguruar funksionalitet dhe estetikë.
Specifikimi dhe kalkulimi duhet të bëhen për secilin lloj dritareje apo dere, duke përfshirë format, dimensionet dhe vlerat përkatëse të U-së në rast se ndryshojnë nga njëra në tjetrën.
</t>
  </si>
  <si>
    <t>Shenim: Cmimi referent nenkupton cmimin per njesi pa TVSH</t>
  </si>
  <si>
    <t>Termoizolimi i konzolave (pllakat, ballkonet, streha e hyrjeve) ne kontakt me ajrin e jashtem dhe i kornizes se kulmit ,  
Shënim për auditorët e energjisë:
Gjatë hartimit të auditimit të thjeshtë të energjisë, auditori i energjisë duhet të japë një specifikim teknik të detajuar për të gjitha punët dhe shtresat që përfshijnë termoizolimin e konzolave (të tilla si pllakat, tavanit te ballkoneve, strehat e hyrjes) dhe të kornizës së kulmit, deri në shtresën finale përfundimtare të fasadës, në përputhje me standardet përkatëse.
Specifikimi duhet të përfshijë:
Përshkrimin e shtresave kompozite të konzolave dh te kornizës se kulmit, perfshire:  
- trashësinë e secilës shtresë;
- llojin e materialit termoizolues të përdorur;
- koeficientin e përçueshmërisë termike (λ) të materialit, i cili duhet të jetë λ ≤ 0.040 W/mK;
- klasën e rezistencës ndaj zjarrit të materialit termoizolues, sipas standardit EN 13501, ku kërkohen vlerat minimale: Klasa E për EPS; Klasa A1 për lesh mineral;
- vlerën e kalkuluar të koeficientit të transmetimit të nxehtësisë (U-vlera) për secilin element të konzolës dhe te kornizës se kulmit, e cila duhet të jetë U ≤ 0.35 W/m²K;
Mënyrën e instalimit të izolimit termik, përfshirë përgatitjen e sipërfaqes, vendosjen e materialit izolues, mbrojtjen mekanike ose shtresat përfundimtare, në mënyrë që të arrihet një produkt final funksional dhe estetikisht i pranueshëm.
Specifikimi duhet të përfshijë gjithashtu:
- Koston e furnizimit me material termoizolues;
- Punimet e montimit/instalimit;
- Materialet ndihmëse harxhuese dhe shtresat mbrojtëse/përfundimtare.
Vërejtje: Specifikimi dhe kalkulimi i U-vlerës duhet të bëhet veçmas për secilin lloj të strukturës së konzolës/kornizës, bazuar në përbërjen aktuale dhe vendndodhjen konstruktive në ndërtesë.</t>
  </si>
  <si>
    <r>
      <rPr>
        <b/>
        <sz val="9"/>
        <color theme="1"/>
        <rFont val="Calibri"/>
        <family val="2"/>
        <scheme val="minor"/>
      </rPr>
      <t>Shenim:</t>
    </r>
    <r>
      <rPr>
        <sz val="9"/>
        <color theme="1"/>
        <rFont val="Calibri"/>
        <family val="2"/>
        <scheme val="minor"/>
      </rPr>
      <t xml:space="preserve"> Cmimi referent nënkupton cmimin për njësi me taksat e aplikueshme</t>
    </r>
  </si>
  <si>
    <t xml:space="preserve">Termoizolimi i kornizës së kulmit, strehës në hyrjeve, plafonet e ballkoneve (i pllakës nëkontakt me ajrin e jashtëm) </t>
  </si>
  <si>
    <t>Termoizolimi i kulmit të pjerrët - i pllakës nen kulm / kulmi I ftohtë</t>
  </si>
  <si>
    <t>Termoizolimi i mureve të atikës</t>
  </si>
  <si>
    <t>Termoizolimi i kulmit të pjerrët - kulmi I ngrohtë / që shfrytëzohet</t>
  </si>
  <si>
    <t>Ndërrimi i fasadës së xhamëzuar (strukturale dhe gjysëmstrukturale) dhe/ose llanterna ne kulm</t>
  </si>
  <si>
    <t>Ndërrimi i dritareve &amp; dyerve të tarracës</t>
  </si>
  <si>
    <r>
      <rPr>
        <b/>
        <sz val="10"/>
        <rFont val="Calibri Light"/>
        <family val="2"/>
        <scheme val="major"/>
      </rPr>
      <t>Shenim:</t>
    </r>
    <r>
      <rPr>
        <sz val="10"/>
        <rFont val="Calibri Light"/>
        <family val="2"/>
        <scheme val="major"/>
      </rPr>
      <t xml:space="preserve"> Cmimi referent nenkupton cmimin per njesi pa TVSH</t>
    </r>
  </si>
  <si>
    <t xml:space="preserve">Nderrimi i dyerve te hyrjve ekzistuese me te reja
Shënim për auditorët e energjisë:
Gjatë hartimit të auditimit të thjeshtë të energjisë, auditori i energjisë duhet të përgatisë një specifikim teknik të detajuar për të gjitha punët që lidhen me ndërrimin e dyerve të hyrjes ekzistuese, si dhe për karakteristikat teknike të dyerve të reja që do të instalohen.
Specifikimi teknik duhet të përfshijë:
- Lloji i profilit (alumini, PVC, dru, etj.);
- Trashësia e profilit (në mm);
- Numri i fushave termike dhe numri i gomave izoluese (dihtunga);
- Numri i shtresave të xhamit, nëse dritarja është e përfshirë, dhe trashësitë përkatëse;
- Lloji i mbushjes (gazit) ndërmjet xhamave (p.sh. Argon);
- Lloji i xhamit, nëse aplikohet (p.sh. Low-E, katërstinor, etj.);
- Mekanizmi mbyllës dhe përputhshmëria me standardet DIN, EN, ISO;
- Koeficienti i transmetimit të nxehtësisë (Uw-vlera) për derën, i cili nuk duhet të jetë më i lartë se U ≤ 1.60 W/m²K.
Specifikimi duhet gjithashtu të përfshijë të gjitha punët ndihmëse, përkatësisht:
- Demontimin e derës ekzistuese;
- Pastrimin e sipërfaqes dhe përgatitjen për vendosjen e derës së re;
- Vendosjen dhe përforcimin përmes ankerimit dhe bulonimit;
- Izolimin me shkumë poliuretani;
- Vendosjen e këndoreve mbështetëse;
- Rregullimin e sipërfaqeve të dëmtuara nga të dyja anët e derës (brenda dhe jashtë).
- Ngjyra e profilit të derës mbetet zgjedhje e lirë e pronarit.
Kostoja duhet të përfshijë:
- Furnizimin me derën e re dhe materialet ndihmëse;
- Instalimin/montimin dhe përfundimin e të gjitha punimeve ndihmëse për të garantuar funksionalitet dhe cilësi estetike.
Specifikimi dhe llogaritja duhet të bëhen veçmas për secilin lloj dere, përfshirë rastet kur ndryshon vlera e U-së apo përbërja konstruktive.
</t>
  </si>
  <si>
    <t>Ndërrimi i dritareve &amp; dyerve te tarracës (alumin)</t>
  </si>
  <si>
    <t>Ndërrimi i dyerve ekzistuese të Hyrjes  (alumin)</t>
  </si>
  <si>
    <t>Cmimi tavan - 30%&lt;= 20000euro</t>
  </si>
  <si>
    <t>Termoizolimi i mureve të jashtme (jo sistem ETICS-panele sendviç etj)</t>
  </si>
  <si>
    <t xml:space="preserve">Termoizolimi i kornizes se kulmit, strehes ne hyrjeve, tavanet e ballkoneve (i pllakes ne kontakt me ajrin e jashtem) </t>
  </si>
  <si>
    <t>Ndërrimi i dyerve ekzistuese të Hyrjes (PVC, Dru etj)</t>
  </si>
  <si>
    <t>Ndërrimi i dritareve &amp; dyerve te tarracës (PVC, Dru etj)</t>
  </si>
  <si>
    <t xml:space="preserve">Termoizolimi I kulmit te pjerrte - kulmi I ngrohte / qe shfrytezohet
Shënim për auditorët e energjisë:
Gjatë hartimit të auditimit të thjeshtë të energjisë, auditori duhet të përgatisë një specifikim teknik të detajuar për të gjitha shtresat dhe punët që lidhen me termoizolimin e pjesës së pjerrët të kulmit, deri në shtresën përfundimtare, në përputhje me standardet dhe normat përkatëse EN, duke përfshirë kërkesat për eficience te energjise dhe siguri nga zjarri.
Specifikimi duhet të përfshijë:
- Përshkrimin e shtresave kompozite të kulmit (përfshirë trarët, izolimin, mbulesën, etj.) dhe trashësitë e tyre;
- Llojin e materialit termoizolues të përdorur;
- Koeficientin e përçueshmërisë termike (λ) të materialit, me vlerë maksimale λ ≤ 0.040 W/mK;
- Klasën e rezistencës ndaj zjarrit sipas standardit EN 13501, me kërkesë për minimum Euroklasa A1 për materialin termoizolues;
- Vlerën e koeficientit të transmetimit të nxehtësisë (U) të kulmit, e cila duhet të jetë U ≤ 0.30 W/m²K;
- Metodën e instalimit të termoizolimit, përfshirë vendosjen e shtresave të mbrojtjes dhe përpunimit deri në shtresën përfundimtare.
Specifikimi duhet gjithashtu të përfshijë:
- Pastrimin dhe përgatitjen e sipërfaqes për aplikimin e masës;
- Vendosjen e barrieres se avullit (kah ambienti i ngrohte e brendshme) – nën shtresën termoizoluese;
- Vendosjen e folies difuzive (kah ambienti i ftohte i jashtem) – mbi shtresën termoizoluese (nese nuk ekziston mbi derrasim);
-Trarët ndihmës të drurit, nëse kërkohet përforcim;
- Shtresa përfundimtare e mbuleses, e cila është zgjedhje e lirë e pronarit 
Ne kosto te perfshihet:
Furnizimin me material termoizolues dhe të gjitha materialet ndihmëse;
Instalimin/montimin e të gjitha shtresave;
Punimet përfundimtare që rezultojnë në një sistem funksional dhe të qëndrueshëm.
Vërejtje: Specifikimi dhe kalkulimi i U-vlerës duhet të bëhet për secilin lloj të kulmit të pjerrët, sipas përbërjes konstruktive ekzistuese dhe karakteristikave të tij.
</t>
  </si>
  <si>
    <t>Termoizolimi I pllakes nen kulm 
Shënim për auditorët e energjisë:
Gjatë hartimit të auditimit të thjeshtë të energjisë, auditori duhet të përgatisë një specifikim teknik të detajuar për të gjitha shtresat dhe punimet që lidhen me termoizolimin e pllakes nën kulm, deri në shtresën përfundimtare, në përputhje me standardet dhe normat EN përkatëse.
Specifikimi duhet të përfshijë:
-Përshkrimin e shtresave kompozite të pllakës nën kulm dhe trashësitë e tyre;
-Llojin e materialit termoizolues, preferohet leshi mineral/guri për performancë të lartë;
-Koeficientin e përçueshmërisë termike (λ) të materialit termoizolues, me vlerë maksimale λ ≤ 0.040 W/mK;
-Klasën e rezistencës ndaj zjarrit sipas EN 13501-1, e cila duhet të jetë Euroclass A1;
-Vlerën e koeficientit të transmetimit të nxehtësisë (U) të llogaritur për pllakën, e cila nuk duhet të kalojë U ≤ 0.30 W/m²K;
-Metodën e instalimit të izolimit, përfshirë përpunimin teknik të shtresave deri në përfundim.
Specifikimi duhet të përfshijë gjithashtu:
-Pastrimin dhe përgatitjen e sipërfaqes për aplikim;
-Vendosjen e materialit termoizolues (lesh mineral);
- Vendosjen e barrieres se avullit (kah ambienti i ngrohte e brendshme) – nën shtresën termoizoluese;
- Vendosjen e folies difuzive (kah ambienti i ftohte i jashtem) – mbi shtresën termoizoluese;
Shtresën përfundimtare  e cila është zgjedhje e lirë e pronarit.
Kostoja duhet të përfshijë:
-Furnizimin me materialin termoizolues dhe materialet ndihmëse;
-Instalimin/montimin e të gjitha shtresave të nevojshme;
-Punimet ndihmëse dhe përfundimtare që sigurojnë një sistem termoizolues funksional dhe të qëndrueshëm.
Vërejtje: Specifikimi dhe kalkulimi i U-vlerës duhet të bëhen individualisht për secilin lloj të pllakës nën kulm, sipas karakteristikave konstruktive ekzistuese.</t>
  </si>
  <si>
    <t xml:space="preserve">Nderrimi i fasades se xhamezuar ekzistuese dhe lanternave te kulmit me te reja
Shënim për auditorët e energjisë:
Gjatë hartimit të auditimit të thjeshtë të energjisë, auditori i energjisë duhet të ofrojë një specifikim teknik të detajuar për të gjitha punët që lidhen me ndërrimin e fasadës së xhamezuar ekzistuese dhe lanternave të kulmit, si dhe të përshkruajë karakteristikat teknike të elementeve të reja që do të instalohen.
Specifikimi teknik duhet të përfshijë:
-Lloji i profilit ;
-Trashësia e profilit (në mm);
-Numri i fushave termike dhe gomave izoluese (dihtunga);
-Numri i shtresave të xhamit dhe trashësitë përkatëse;
-Lloji i mbushjes (gazit) ndërmjet xhamave (p.sh. Argon, Krypton);
-Lloji i xhamit (p.sh. Low-E, katërstinor, reflektiv etj.);
-Mekanizmi mbyllës dhe përputhshmëria me standardet përkatëse DIN, EN, ISO;
-Koeficienti i transmetimit të nxehtësisë (U-vlera) i të gjithë elementit xham + profil, i cili nuk duhet të kalojë Uw ≤ 1.2 W/m²K.
Specifikimi duhet të përfshijë gjithashtu të gjitha punët ndihmëse që përfshijnë:
Demontimin dhe largimin e fasadës së vjetër të xhamezuar dhe lanternave ekzistuese;
Pastrimin dhe përgatitjen e hapësirave për montimin e elementeve të reja;
Vendosjen dhe përforcimin me ankerim dhe bulona;
Izolimin me shkumë poliuretani;
Vendosjen e këndoreve mbështetëse, pikoreve, sollbankave dhe rregullimin e sipërfaqeve të dëmtuara nga të dy anët (brenda dhe jashtë);
Ngjyra e profilit mbetet zgjedhje e lirë e pronarit.
Ne kosto te perfshihet edhe :
-Furnizimin me elementet e reja (xhama, profile, mekanizma, materiale ndihmëse);
-Instalimin/montimin dhe përfundimin e punimeve deri në një produkt final funksional dhe estetik.
Specifikimi dhe kalkulimi duhet të bëhen për secilin lloj të fasadës së xhamezuar apo lanternës, veç e veç, në rast se kanë karakteristika apo vlera të ndryshme të U-së.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</si>
</sst>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0\ _X_D_R_-;\-* #,##0.00\ _X_D_R_-;_-* &quot;-&quot;??\ _X_D_R_-;_-@_-"/>
    <numFmt numFmtId="166" formatCode="0.0"/>
    <numFmt numFmtId="167" formatCode="_([$€-2]\ * #,##0.00_);_([$€-2]\ * \(#,##0.00\);_([$€-2]\ * &quot;-&quot;??_);_(@_)"/>
    <numFmt numFmtId="168" formatCode="0.000"/>
  </numFmts>
  <fonts count="48">
    <font>
      <sz val="11"/>
      <color theme="1"/>
      <name val="Calibri"/>
      <family val="2"/>
      <scheme val="minor"/>
    </font>
    <font>
      <sz val="11"/>
      <name val="Times New Roman"/>
      <family val="1"/>
    </font>
    <font>
      <sz val="11"/>
      <color theme="1"/>
      <name val="Times New Roman"/>
      <family val="1"/>
    </font>
    <font>
      <b/>
      <sz val="11"/>
      <name val="Times New Roman"/>
      <family val="1"/>
    </font>
    <font>
      <b/>
      <sz val="9"/>
      <name val="Calibri"/>
      <family val="2"/>
      <scheme val="minor"/>
    </font>
    <font>
      <sz val="11"/>
      <name val="Calibri"/>
      <family val="2"/>
      <scheme val="minor"/>
    </font>
    <font>
      <b/>
      <sz val="9"/>
      <color rgb="FF000000"/>
      <name val="Calibri"/>
      <family val="2"/>
      <scheme val="minor"/>
    </font>
    <font>
      <sz val="9"/>
      <color rgb="FF000000"/>
      <name val="Calibri"/>
      <family val="2"/>
      <scheme val="minor"/>
    </font>
    <font>
      <sz val="9"/>
      <color theme="1"/>
      <name val="Calibri"/>
      <family val="2"/>
      <scheme val="minor"/>
    </font>
    <font>
      <vertAlign val="superscript"/>
      <sz val="9"/>
      <color rgb="FF000000"/>
      <name val="Calibri"/>
      <family val="2"/>
      <scheme val="minor"/>
    </font>
    <font>
      <sz val="11"/>
      <color theme="1"/>
      <name val="Calibri"/>
      <family val="2"/>
      <scheme val="minor"/>
    </font>
    <font>
      <b/>
      <sz val="10"/>
      <name val="Calibri Light"/>
      <family val="2"/>
      <scheme val="major"/>
    </font>
    <font>
      <sz val="10"/>
      <name val="Calibri Light"/>
      <family val="2"/>
      <scheme val="major"/>
    </font>
    <font>
      <b/>
      <sz val="10"/>
      <color rgb="FF000000"/>
      <name val="Calibri Light"/>
      <family val="2"/>
      <scheme val="major"/>
    </font>
    <font>
      <sz val="10"/>
      <color theme="1"/>
      <name val="Calibri Light"/>
      <family val="2"/>
      <scheme val="major"/>
    </font>
    <font>
      <sz val="10"/>
      <color rgb="FF000000"/>
      <name val="Calibri Light"/>
      <family val="2"/>
      <scheme val="major"/>
    </font>
    <font>
      <sz val="10"/>
      <color rgb="FFFF0000"/>
      <name val="Calibri Light"/>
      <family val="2"/>
      <scheme val="major"/>
    </font>
    <font>
      <vertAlign val="superscript"/>
      <sz val="10"/>
      <color rgb="FF000000"/>
      <name val="Calibri Light"/>
      <family val="2"/>
      <scheme val="major"/>
    </font>
    <font>
      <b/>
      <sz val="10"/>
      <color theme="1"/>
      <name val="Calibri Light"/>
      <family val="2"/>
      <scheme val="major"/>
    </font>
    <font>
      <b/>
      <sz val="12"/>
      <name val="Calibri Light"/>
      <family val="2"/>
      <scheme val="major"/>
    </font>
    <font>
      <sz val="9"/>
      <name val="Calibri Light"/>
      <family val="2"/>
      <scheme val="major"/>
    </font>
    <font>
      <sz val="9"/>
      <color rgb="FF000000"/>
      <name val="Calibri Light"/>
      <family val="2"/>
      <scheme val="major"/>
    </font>
    <font>
      <sz val="9"/>
      <color rgb="FFC00000"/>
      <name val="Calibri"/>
      <family val="2"/>
      <scheme val="minor"/>
    </font>
    <font>
      <sz val="9"/>
      <name val="Calibri"/>
      <family val="2"/>
      <scheme val="minor"/>
    </font>
    <font>
      <b/>
      <sz val="11"/>
      <name val="Calibri Light"/>
      <family val="2"/>
      <scheme val="major"/>
    </font>
    <font>
      <b/>
      <sz val="10"/>
      <name val="Calibri"/>
      <family val="2"/>
      <scheme val="minor"/>
    </font>
    <font>
      <b/>
      <sz val="9"/>
      <color theme="1"/>
      <name val="Calibri"/>
      <family val="2"/>
      <scheme val="minor"/>
    </font>
    <font>
      <b/>
      <sz val="11"/>
      <color theme="1"/>
      <name val="Calibri"/>
      <family val="2"/>
      <scheme val="minor"/>
    </font>
    <font>
      <sz val="11"/>
      <color theme="1"/>
      <name val="Calibri"/>
      <family val="2"/>
    </font>
    <font>
      <b/>
      <sz val="10"/>
      <color theme="1"/>
      <name val="Arial"/>
      <family val="2"/>
    </font>
    <font>
      <sz val="10"/>
      <color theme="1"/>
      <name val="Calibri"/>
      <family val="2"/>
      <scheme val="minor"/>
    </font>
    <font>
      <b/>
      <sz val="11"/>
      <color theme="9" tint="-0.249977111117893"/>
      <name val="Calibri"/>
      <family val="2"/>
      <scheme val="minor"/>
    </font>
    <font>
      <b/>
      <i/>
      <sz val="12"/>
      <color theme="1"/>
      <name val="Arial"/>
      <family val="2"/>
    </font>
    <font>
      <b/>
      <sz val="12"/>
      <color theme="1"/>
      <name val="Arial"/>
      <family val="2"/>
    </font>
    <font>
      <b/>
      <i/>
      <sz val="11"/>
      <color theme="1"/>
      <name val="Arial"/>
      <family val="2"/>
    </font>
    <font>
      <b/>
      <sz val="11"/>
      <color theme="1"/>
      <name val="Arial"/>
      <family val="2"/>
    </font>
    <font>
      <sz val="10"/>
      <name val="Symbol"/>
      <family val="1"/>
      <charset val="2"/>
    </font>
    <font>
      <i/>
      <sz val="11"/>
      <color theme="1"/>
      <name val="Calibri"/>
      <family val="2"/>
      <scheme val="minor"/>
    </font>
    <font>
      <sz val="11"/>
      <color rgb="FF1F1F1F"/>
      <name val="Inherit"/>
    </font>
    <font>
      <vertAlign val="superscript"/>
      <sz val="11"/>
      <color theme="1"/>
      <name val="Calibri"/>
      <family val="2"/>
      <scheme val="minor"/>
    </font>
    <font>
      <sz val="11"/>
      <color theme="1"/>
      <name val="Aptos Narrow"/>
      <family val="2"/>
    </font>
    <font>
      <vertAlign val="subscript"/>
      <sz val="11"/>
      <color theme="1"/>
      <name val="Calibri"/>
      <family val="2"/>
      <scheme val="minor"/>
    </font>
    <font>
      <sz val="8"/>
      <color theme="1"/>
      <name val="Calibri"/>
      <family val="2"/>
      <scheme val="minor"/>
    </font>
    <font>
      <sz val="8"/>
      <color theme="1"/>
      <name val="Aptos Narrow"/>
      <family val="2"/>
    </font>
    <font>
      <sz val="8"/>
      <color theme="1"/>
      <name val="Calibri"/>
      <family val="2"/>
    </font>
    <font>
      <sz val="9"/>
      <color theme="1"/>
      <name val="Calibri Light"/>
      <family val="2"/>
      <scheme val="major"/>
    </font>
    <font>
      <sz val="10"/>
      <color rgb="FF00B0F0"/>
      <name val="Calibri Light"/>
      <family val="2"/>
      <scheme val="major"/>
    </font>
    <font>
      <sz val="9"/>
      <color rgb="FF00B0F0"/>
      <name val="Calibri"/>
      <family val="2"/>
      <scheme val="minor"/>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s>
  <borders count="52">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right style="medium">
        <color auto="1"/>
      </right>
      <top style="medium">
        <color auto="1"/>
      </top>
      <bottom/>
      <diagonal/>
    </border>
    <border>
      <left/>
      <right style="medium">
        <color auto="1"/>
      </right>
      <top/>
      <bottom/>
      <diagonal/>
    </border>
    <border>
      <left/>
      <right/>
      <top/>
      <bottom style="medium">
        <color indexed="64"/>
      </bottom>
      <diagonal/>
    </border>
    <border>
      <left/>
      <right style="medium">
        <color auto="1"/>
      </right>
      <top/>
      <bottom style="medium">
        <color auto="1"/>
      </bottom>
      <diagonal/>
    </border>
    <border>
      <left style="medium">
        <color auto="1"/>
      </left>
      <right/>
      <top/>
      <bottom style="medium">
        <color auto="1"/>
      </bottom>
      <diagonal/>
    </border>
    <border>
      <left/>
      <right/>
      <top style="thick">
        <color auto="1"/>
      </top>
      <bottom style="medium">
        <color indexed="64"/>
      </bottom>
      <diagonal/>
    </border>
    <border>
      <left/>
      <right style="thin">
        <color auto="1"/>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right style="thin">
        <color auto="1"/>
      </right>
      <top/>
      <bottom style="medium">
        <color indexed="64"/>
      </bottom>
      <diagonal/>
    </border>
    <border>
      <left style="thin">
        <color auto="1"/>
      </left>
      <right/>
      <top/>
      <bottom style="medium">
        <color indexed="64"/>
      </bottom>
      <diagonal/>
    </border>
  </borders>
  <cellStyleXfs count="2">
    <xf numFmtId="0" fontId="0" fillId="0" borderId="0"/>
    <xf numFmtId="43" fontId="10" fillId="0" borderId="0" applyFont="0" applyFill="0" applyBorder="0" applyAlignment="0" applyProtection="0"/>
  </cellStyleXfs>
  <cellXfs count="316">
    <xf numFmtId="0" fontId="0" fillId="0" borderId="0" xfId="0"/>
    <xf numFmtId="0" fontId="1" fillId="0" borderId="0" xfId="0" applyFont="1"/>
    <xf numFmtId="0" fontId="2" fillId="0" borderId="0" xfId="0" applyFont="1" applyAlignment="1">
      <alignment vertical="center"/>
    </xf>
    <xf numFmtId="0" fontId="2" fillId="0" borderId="0" xfId="0" applyFont="1"/>
    <xf numFmtId="0" fontId="3" fillId="3" borderId="1" xfId="0" applyFont="1" applyFill="1" applyBorder="1" applyAlignment="1">
      <alignment horizontal="center" vertical="center"/>
    </xf>
    <xf numFmtId="0" fontId="5" fillId="0" borderId="0" xfId="0" applyFont="1"/>
    <xf numFmtId="0" fontId="7" fillId="2"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0" fillId="0" borderId="0" xfId="0" applyAlignment="1">
      <alignment vertical="center"/>
    </xf>
    <xf numFmtId="0" fontId="0" fillId="0" borderId="0" xfId="0" applyAlignment="1">
      <alignment vertical="top"/>
    </xf>
    <xf numFmtId="43" fontId="7" fillId="2" borderId="2" xfId="1" applyFont="1" applyFill="1" applyBorder="1" applyAlignment="1">
      <alignment horizontal="center" vertical="center"/>
    </xf>
    <xf numFmtId="0" fontId="0" fillId="0" borderId="0" xfId="0" applyAlignment="1">
      <alignment horizontal="center" vertical="center" textRotation="90"/>
    </xf>
    <xf numFmtId="0" fontId="11" fillId="0" borderId="2" xfId="0" applyFont="1" applyBorder="1" applyAlignment="1">
      <alignment horizontal="center" vertical="center"/>
    </xf>
    <xf numFmtId="0" fontId="12" fillId="0" borderId="0" xfId="0" applyFont="1"/>
    <xf numFmtId="0" fontId="14" fillId="0" borderId="0" xfId="0" applyFont="1" applyAlignment="1">
      <alignment vertical="center"/>
    </xf>
    <xf numFmtId="0" fontId="15" fillId="3" borderId="2" xfId="0" applyFont="1" applyFill="1" applyBorder="1" applyAlignment="1">
      <alignment horizontal="center" vertical="center" wrapText="1"/>
    </xf>
    <xf numFmtId="0" fontId="15" fillId="2" borderId="2" xfId="0" applyFont="1" applyFill="1" applyBorder="1" applyAlignment="1">
      <alignment horizontal="center" vertical="center"/>
    </xf>
    <xf numFmtId="43" fontId="14" fillId="3" borderId="2" xfId="1" applyFont="1" applyFill="1" applyBorder="1" applyAlignment="1">
      <alignment horizontal="center" vertical="center"/>
    </xf>
    <xf numFmtId="0" fontId="14" fillId="0" borderId="2" xfId="0" applyFont="1" applyBorder="1" applyAlignment="1">
      <alignment vertical="center"/>
    </xf>
    <xf numFmtId="0" fontId="15" fillId="0" borderId="2" xfId="0" applyFont="1" applyBorder="1" applyAlignment="1">
      <alignment horizontal="center" vertical="center" wrapText="1"/>
    </xf>
    <xf numFmtId="0" fontId="14" fillId="0" borderId="0" xfId="0" applyFont="1"/>
    <xf numFmtId="0" fontId="14" fillId="0" borderId="0" xfId="0" applyFont="1" applyAlignment="1">
      <alignment vertical="top"/>
    </xf>
    <xf numFmtId="165" fontId="14" fillId="3" borderId="2" xfId="0" applyNumberFormat="1" applyFont="1" applyFill="1" applyBorder="1" applyAlignment="1">
      <alignment horizontal="center" vertical="center"/>
    </xf>
    <xf numFmtId="0" fontId="14" fillId="0" borderId="0" xfId="0" applyFont="1" applyAlignment="1">
      <alignment horizontal="center" vertical="center"/>
    </xf>
    <xf numFmtId="43" fontId="15" fillId="2" borderId="2" xfId="1" applyFont="1" applyFill="1" applyBorder="1" applyAlignment="1">
      <alignment horizontal="center" vertical="center"/>
    </xf>
    <xf numFmtId="0" fontId="15" fillId="0" borderId="2" xfId="0" applyFont="1" applyBorder="1" applyAlignment="1">
      <alignment horizontal="center" vertical="center"/>
    </xf>
    <xf numFmtId="166" fontId="15"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xf>
    <xf numFmtId="0" fontId="4" fillId="0" borderId="2" xfId="0" applyFont="1" applyBorder="1" applyAlignment="1">
      <alignment horizontal="center" vertical="center"/>
    </xf>
    <xf numFmtId="43" fontId="14" fillId="0" borderId="0" xfId="1" applyFont="1"/>
    <xf numFmtId="0" fontId="15" fillId="3" borderId="2" xfId="0" applyFont="1" applyFill="1" applyBorder="1" applyAlignment="1">
      <alignment horizontal="center" vertical="center"/>
    </xf>
    <xf numFmtId="43" fontId="14" fillId="3" borderId="2" xfId="0" applyNumberFormat="1" applyFont="1" applyFill="1" applyBorder="1" applyAlignment="1">
      <alignment horizontal="center" vertical="center"/>
    </xf>
    <xf numFmtId="43" fontId="12" fillId="0" borderId="0" xfId="1" applyFont="1"/>
    <xf numFmtId="43" fontId="14" fillId="0" borderId="0" xfId="1" applyFont="1" applyAlignment="1">
      <alignment vertical="center"/>
    </xf>
    <xf numFmtId="0" fontId="12" fillId="0" borderId="0" xfId="0" applyFont="1" applyAlignment="1">
      <alignment vertical="center"/>
    </xf>
    <xf numFmtId="0" fontId="14" fillId="0" borderId="0" xfId="0" applyFont="1" applyAlignment="1">
      <alignment horizontal="left" vertical="center"/>
    </xf>
    <xf numFmtId="164" fontId="14" fillId="0" borderId="0" xfId="1" applyNumberFormat="1" applyFont="1" applyAlignment="1">
      <alignment horizontal="center" vertical="center"/>
    </xf>
    <xf numFmtId="43" fontId="14" fillId="0" borderId="0" xfId="1" applyFont="1" applyAlignment="1">
      <alignment horizontal="right" vertical="center"/>
    </xf>
    <xf numFmtId="43" fontId="14" fillId="0" borderId="2" xfId="0" applyNumberFormat="1" applyFont="1" applyBorder="1" applyAlignment="1">
      <alignment vertical="center"/>
    </xf>
    <xf numFmtId="0" fontId="7" fillId="2"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43" fontId="14" fillId="0" borderId="0" xfId="1" applyFont="1" applyFill="1" applyAlignment="1">
      <alignment vertical="center"/>
    </xf>
    <xf numFmtId="43" fontId="15" fillId="0" borderId="2" xfId="1" applyFont="1" applyFill="1" applyBorder="1" applyAlignment="1">
      <alignment horizontal="left" vertical="center" wrapText="1"/>
    </xf>
    <xf numFmtId="43" fontId="16" fillId="2" borderId="2" xfId="1" applyFont="1" applyFill="1" applyBorder="1" applyAlignment="1">
      <alignment horizontal="left" vertical="center" wrapText="1"/>
    </xf>
    <xf numFmtId="43" fontId="14" fillId="0" borderId="0" xfId="1" applyFont="1" applyAlignment="1">
      <alignment horizontal="left" vertical="center"/>
    </xf>
    <xf numFmtId="164" fontId="15" fillId="0" borderId="2" xfId="1" applyNumberFormat="1" applyFont="1" applyFill="1" applyBorder="1" applyAlignment="1">
      <alignment horizontal="left" vertical="center" wrapText="1"/>
    </xf>
    <xf numFmtId="164" fontId="16" fillId="2" borderId="2" xfId="1" applyNumberFormat="1" applyFont="1" applyFill="1" applyBorder="1" applyAlignment="1">
      <alignment horizontal="left" vertical="center" wrapText="1"/>
    </xf>
    <xf numFmtId="164" fontId="14" fillId="0" borderId="0" xfId="1" applyNumberFormat="1" applyFont="1" applyAlignment="1">
      <alignment horizontal="left" vertical="center"/>
    </xf>
    <xf numFmtId="0" fontId="15" fillId="0" borderId="3" xfId="0" applyFont="1" applyBorder="1" applyAlignment="1">
      <alignment horizontal="left" vertical="center" wrapText="1"/>
    </xf>
    <xf numFmtId="43" fontId="15" fillId="0" borderId="3" xfId="0" applyNumberFormat="1" applyFont="1" applyBorder="1" applyAlignment="1">
      <alignment horizontal="left" vertical="center" wrapText="1"/>
    </xf>
    <xf numFmtId="0" fontId="14" fillId="0" borderId="20" xfId="0" applyFont="1" applyBorder="1" applyAlignment="1">
      <alignment vertical="center"/>
    </xf>
    <xf numFmtId="0" fontId="15" fillId="0" borderId="22" xfId="0" applyFont="1" applyBorder="1" applyAlignment="1">
      <alignment horizontal="left" vertical="center" wrapText="1"/>
    </xf>
    <xf numFmtId="0" fontId="15" fillId="2" borderId="22" xfId="0" applyFont="1" applyFill="1" applyBorder="1" applyAlignment="1">
      <alignment horizontal="left" vertical="center" wrapText="1"/>
    </xf>
    <xf numFmtId="0" fontId="11"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textRotation="180"/>
    </xf>
    <xf numFmtId="0" fontId="11" fillId="0" borderId="3" xfId="0" applyFont="1" applyBorder="1" applyAlignment="1">
      <alignment horizontal="center" vertical="center"/>
    </xf>
    <xf numFmtId="0" fontId="7" fillId="0" borderId="3" xfId="0" applyFont="1" applyBorder="1" applyAlignment="1">
      <alignment horizontal="center" vertical="center"/>
    </xf>
    <xf numFmtId="0" fontId="7" fillId="2" borderId="6" xfId="0" applyFont="1" applyFill="1" applyBorder="1" applyAlignment="1">
      <alignment horizontal="center" vertical="center"/>
    </xf>
    <xf numFmtId="166" fontId="7" fillId="0" borderId="3" xfId="0" applyNumberFormat="1" applyFont="1" applyBorder="1" applyAlignment="1">
      <alignment horizontal="center" vertical="top"/>
    </xf>
    <xf numFmtId="0" fontId="12" fillId="2" borderId="2" xfId="0" applyFont="1" applyFill="1" applyBorder="1" applyAlignment="1">
      <alignment horizontal="left" vertical="top" wrapText="1"/>
    </xf>
    <xf numFmtId="164" fontId="15" fillId="0" borderId="9" xfId="1" applyNumberFormat="1" applyFont="1" applyFill="1" applyBorder="1" applyAlignment="1">
      <alignment horizontal="left" vertical="center" wrapText="1"/>
    </xf>
    <xf numFmtId="43" fontId="15" fillId="0" borderId="9" xfId="1" applyFont="1" applyFill="1" applyBorder="1" applyAlignment="1">
      <alignment horizontal="left" vertical="center" wrapText="1"/>
    </xf>
    <xf numFmtId="0" fontId="15" fillId="0" borderId="11" xfId="0" applyFont="1" applyBorder="1" applyAlignment="1">
      <alignment horizontal="left" vertical="center" wrapText="1"/>
    </xf>
    <xf numFmtId="0" fontId="14" fillId="0" borderId="27" xfId="0" applyFont="1" applyBorder="1"/>
    <xf numFmtId="0" fontId="20" fillId="2" borderId="2" xfId="0" applyFont="1" applyFill="1" applyBorder="1" applyAlignment="1">
      <alignment horizontal="left" vertical="top" wrapText="1"/>
    </xf>
    <xf numFmtId="0" fontId="13" fillId="4" borderId="2" xfId="0" applyFont="1" applyFill="1" applyBorder="1" applyAlignment="1">
      <alignment vertical="center"/>
    </xf>
    <xf numFmtId="0" fontId="13" fillId="4" borderId="2" xfId="0" applyFont="1" applyFill="1" applyBorder="1" applyAlignment="1">
      <alignment vertical="center" wrapText="1"/>
    </xf>
    <xf numFmtId="0" fontId="13" fillId="4" borderId="2" xfId="0" applyFont="1" applyFill="1" applyBorder="1" applyAlignment="1">
      <alignment horizontal="center" vertical="center"/>
    </xf>
    <xf numFmtId="165" fontId="13" fillId="4" borderId="2" xfId="0" applyNumberFormat="1" applyFont="1" applyFill="1" applyBorder="1" applyAlignment="1">
      <alignment horizontal="center" vertical="center" wrapText="1"/>
    </xf>
    <xf numFmtId="0" fontId="14" fillId="4" borderId="2" xfId="0" applyFont="1" applyFill="1" applyBorder="1" applyAlignment="1">
      <alignment vertical="center"/>
    </xf>
    <xf numFmtId="43" fontId="13" fillId="4" borderId="25" xfId="1" applyFont="1" applyFill="1" applyBorder="1" applyAlignment="1">
      <alignment horizontal="right" vertical="center" wrapText="1"/>
    </xf>
    <xf numFmtId="0" fontId="14" fillId="4" borderId="26" xfId="0" applyFont="1" applyFill="1" applyBorder="1" applyAlignment="1">
      <alignment horizontal="center" vertical="center"/>
    </xf>
    <xf numFmtId="0" fontId="13" fillId="4" borderId="18" xfId="0" applyFont="1" applyFill="1" applyBorder="1" applyAlignment="1">
      <alignment vertical="center" wrapText="1"/>
    </xf>
    <xf numFmtId="43" fontId="13" fillId="4" borderId="2" xfId="0" applyNumberFormat="1" applyFont="1" applyFill="1" applyBorder="1" applyAlignment="1">
      <alignment vertical="center" wrapText="1"/>
    </xf>
    <xf numFmtId="0" fontId="13" fillId="4" borderId="8" xfId="0" applyFont="1" applyFill="1" applyBorder="1" applyAlignment="1">
      <alignmen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43" fontId="13" fillId="4" borderId="2" xfId="1" applyFont="1" applyFill="1" applyBorder="1" applyAlignment="1">
      <alignment horizontal="center" vertical="center" wrapText="1"/>
    </xf>
    <xf numFmtId="0" fontId="7" fillId="0" borderId="2" xfId="0" applyFont="1" applyBorder="1" applyAlignment="1">
      <alignment horizontal="center" vertical="top" wrapText="1"/>
    </xf>
    <xf numFmtId="0" fontId="7" fillId="0" borderId="2" xfId="0" applyFont="1" applyBorder="1" applyAlignment="1">
      <alignment horizontal="left" vertical="center" wrapText="1"/>
    </xf>
    <xf numFmtId="0" fontId="15" fillId="3" borderId="2" xfId="0" applyFont="1" applyFill="1" applyBorder="1" applyAlignment="1">
      <alignment horizontal="left" vertical="top" wrapText="1"/>
    </xf>
    <xf numFmtId="0" fontId="11" fillId="0" borderId="4" xfId="0" applyFont="1" applyBorder="1" applyAlignment="1">
      <alignment horizontal="center" vertical="center"/>
    </xf>
    <xf numFmtId="0" fontId="13" fillId="4" borderId="7" xfId="0" applyFont="1" applyFill="1" applyBorder="1" applyAlignment="1">
      <alignment vertical="center"/>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3" fillId="4" borderId="28" xfId="0" applyFont="1" applyFill="1" applyBorder="1" applyAlignment="1">
      <alignment horizontal="center" vertical="center"/>
    </xf>
    <xf numFmtId="0" fontId="15" fillId="0" borderId="3" xfId="0" applyFont="1" applyBorder="1" applyAlignment="1">
      <alignment horizontal="left" vertical="top" wrapText="1"/>
    </xf>
    <xf numFmtId="0" fontId="8" fillId="0" borderId="0" xfId="0" applyFont="1" applyAlignment="1">
      <alignment horizontal="left" vertical="top" wrapText="1"/>
    </xf>
    <xf numFmtId="166" fontId="7" fillId="0" borderId="3" xfId="0" applyNumberFormat="1" applyFont="1" applyBorder="1" applyAlignment="1">
      <alignment horizontal="left" vertical="top" wrapText="1"/>
    </xf>
    <xf numFmtId="0" fontId="21" fillId="3" borderId="2" xfId="0" applyFont="1" applyFill="1" applyBorder="1" applyAlignment="1">
      <alignment horizontal="left" vertical="top" wrapText="1"/>
    </xf>
    <xf numFmtId="0" fontId="11" fillId="0" borderId="3" xfId="0" applyFont="1" applyBorder="1" applyAlignment="1">
      <alignment horizontal="center" vertical="center" wrapText="1"/>
    </xf>
    <xf numFmtId="43" fontId="14" fillId="0" borderId="2" xfId="1" applyFont="1" applyFill="1" applyBorder="1" applyAlignment="1">
      <alignment horizontal="right"/>
    </xf>
    <xf numFmtId="43" fontId="14" fillId="0" borderId="2" xfId="1" applyFont="1" applyBorder="1" applyAlignment="1">
      <alignment horizontal="center" vertical="center"/>
    </xf>
    <xf numFmtId="43" fontId="12" fillId="0" borderId="2" xfId="0" applyNumberFormat="1" applyFont="1" applyBorder="1" applyAlignment="1">
      <alignment vertical="center"/>
    </xf>
    <xf numFmtId="43" fontId="23" fillId="2" borderId="2" xfId="1" applyFont="1" applyFill="1" applyBorder="1" applyAlignment="1">
      <alignment horizontal="center" vertical="center"/>
    </xf>
    <xf numFmtId="0" fontId="19" fillId="0" borderId="2"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1" fillId="0" borderId="15" xfId="0" applyFont="1" applyBorder="1" applyAlignment="1">
      <alignment vertical="center"/>
    </xf>
    <xf numFmtId="0" fontId="24" fillId="0" borderId="15" xfId="0" applyFont="1" applyBorder="1" applyAlignment="1">
      <alignment vertical="center"/>
    </xf>
    <xf numFmtId="0" fontId="24" fillId="0" borderId="14" xfId="0" applyFont="1" applyBorder="1" applyAlignment="1">
      <alignment vertical="center"/>
    </xf>
    <xf numFmtId="0" fontId="24" fillId="0" borderId="31" xfId="0" applyFont="1" applyBorder="1" applyAlignment="1">
      <alignment vertical="center"/>
    </xf>
    <xf numFmtId="0" fontId="24" fillId="0" borderId="32" xfId="0" applyFont="1" applyBorder="1" applyAlignment="1">
      <alignment vertical="center" wrapText="1"/>
    </xf>
    <xf numFmtId="0" fontId="24" fillId="0" borderId="33" xfId="0" applyFont="1" applyBorder="1" applyAlignment="1">
      <alignment vertical="center" wrapText="1"/>
    </xf>
    <xf numFmtId="0" fontId="11" fillId="0" borderId="3" xfId="0" applyFont="1" applyBorder="1" applyAlignment="1">
      <alignment vertical="center"/>
    </xf>
    <xf numFmtId="0" fontId="11" fillId="0" borderId="7" xfId="0" applyFont="1" applyBorder="1" applyAlignment="1">
      <alignment vertical="center"/>
    </xf>
    <xf numFmtId="0" fontId="11" fillId="0" borderId="6" xfId="0" applyFont="1" applyBorder="1" applyAlignment="1">
      <alignment vertical="center"/>
    </xf>
    <xf numFmtId="0" fontId="4" fillId="0" borderId="3" xfId="0" applyFont="1" applyBorder="1" applyAlignment="1">
      <alignment horizontal="center" vertical="center"/>
    </xf>
    <xf numFmtId="0" fontId="13" fillId="4" borderId="12" xfId="0" applyFont="1" applyFill="1" applyBorder="1" applyAlignment="1">
      <alignment vertical="center"/>
    </xf>
    <xf numFmtId="0" fontId="13" fillId="4" borderId="9" xfId="0" applyFont="1" applyFill="1" applyBorder="1" applyAlignment="1">
      <alignment vertical="center" wrapText="1"/>
    </xf>
    <xf numFmtId="0" fontId="25" fillId="0" borderId="31" xfId="0" applyFont="1" applyBorder="1" applyAlignment="1">
      <alignment vertical="center"/>
    </xf>
    <xf numFmtId="0" fontId="25" fillId="0" borderId="32" xfId="0" applyFont="1" applyBorder="1" applyAlignment="1">
      <alignment vertical="center"/>
    </xf>
    <xf numFmtId="0" fontId="25" fillId="0" borderId="33" xfId="0" applyFont="1" applyBorder="1" applyAlignment="1">
      <alignment vertical="center"/>
    </xf>
    <xf numFmtId="0" fontId="13" fillId="4" borderId="9" xfId="0" applyFont="1" applyFill="1" applyBorder="1" applyAlignment="1">
      <alignment vertical="center"/>
    </xf>
    <xf numFmtId="0" fontId="13" fillId="4" borderId="2" xfId="0" applyFont="1" applyFill="1" applyBorder="1" applyAlignment="1">
      <alignment horizontal="center" vertical="center" wrapText="1"/>
    </xf>
    <xf numFmtId="43" fontId="13" fillId="4" borderId="25" xfId="1" applyFont="1" applyFill="1" applyBorder="1" applyAlignment="1">
      <alignment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3" fillId="4" borderId="9"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0" borderId="0" xfId="0" applyFont="1" applyAlignment="1">
      <alignment horizontal="center"/>
    </xf>
    <xf numFmtId="0" fontId="6" fillId="4" borderId="2" xfId="0" applyFont="1" applyFill="1" applyBorder="1" applyAlignment="1">
      <alignment horizontal="left" vertical="center" wrapText="1"/>
    </xf>
    <xf numFmtId="0" fontId="2" fillId="0" borderId="0" xfId="0" applyFont="1" applyAlignment="1">
      <alignment wrapText="1"/>
    </xf>
    <xf numFmtId="43" fontId="19" fillId="0" borderId="2" xfId="1" applyFont="1" applyBorder="1" applyAlignment="1">
      <alignment vertical="center" wrapText="1"/>
    </xf>
    <xf numFmtId="43" fontId="13" fillId="4" borderId="2" xfId="1" applyFont="1" applyFill="1" applyBorder="1" applyAlignment="1">
      <alignment vertical="center" wrapText="1"/>
    </xf>
    <xf numFmtId="0" fontId="4" fillId="3" borderId="5" xfId="0" applyFont="1" applyFill="1" applyBorder="1" applyAlignment="1">
      <alignment horizontal="center" vertical="center" wrapText="1"/>
    </xf>
    <xf numFmtId="0" fontId="19" fillId="0" borderId="2" xfId="0" applyFont="1" applyBorder="1" applyAlignment="1">
      <alignment horizontal="right" vertical="center" wrapText="1"/>
    </xf>
    <xf numFmtId="0" fontId="3" fillId="3" borderId="0" xfId="0" applyFont="1" applyFill="1" applyAlignment="1">
      <alignment horizontal="center" vertical="center"/>
    </xf>
    <xf numFmtId="0" fontId="24" fillId="0" borderId="2" xfId="0" applyFont="1" applyBorder="1" applyAlignment="1">
      <alignment horizontal="center" vertical="center" wrapText="1"/>
    </xf>
    <xf numFmtId="0" fontId="24" fillId="0" borderId="2" xfId="0" applyFont="1" applyBorder="1" applyAlignment="1">
      <alignment horizontal="right" vertical="center" wrapText="1"/>
    </xf>
    <xf numFmtId="0" fontId="13" fillId="4" borderId="2" xfId="0" applyFont="1" applyFill="1" applyBorder="1" applyAlignment="1">
      <alignment horizontal="right" vertical="center" wrapText="1"/>
    </xf>
    <xf numFmtId="165" fontId="14" fillId="3" borderId="2" xfId="0" applyNumberFormat="1" applyFont="1" applyFill="1" applyBorder="1" applyAlignment="1">
      <alignment horizontal="right" vertical="center"/>
    </xf>
    <xf numFmtId="0" fontId="8" fillId="0" borderId="0" xfId="0" applyFont="1" applyAlignment="1">
      <alignment wrapText="1"/>
    </xf>
    <xf numFmtId="0" fontId="8" fillId="0" borderId="2" xfId="0" applyFont="1" applyBorder="1" applyAlignment="1">
      <alignment wrapText="1"/>
    </xf>
    <xf numFmtId="0" fontId="8" fillId="0" borderId="2" xfId="0" applyFont="1" applyBorder="1" applyAlignment="1">
      <alignment vertical="center"/>
    </xf>
    <xf numFmtId="43" fontId="8" fillId="0" borderId="2" xfId="1" applyFont="1" applyBorder="1" applyAlignment="1">
      <alignment vertical="center"/>
    </xf>
    <xf numFmtId="165" fontId="14" fillId="0" borderId="2" xfId="0" applyNumberFormat="1" applyFont="1" applyBorder="1" applyAlignment="1">
      <alignment horizontal="right"/>
    </xf>
    <xf numFmtId="0" fontId="2" fillId="5" borderId="0" xfId="0" applyFont="1" applyFill="1"/>
    <xf numFmtId="0" fontId="8" fillId="5" borderId="0" xfId="0" applyFont="1" applyFill="1" applyAlignment="1">
      <alignment wrapText="1"/>
    </xf>
    <xf numFmtId="43" fontId="14" fillId="5" borderId="2" xfId="0" applyNumberFormat="1" applyFont="1" applyFill="1" applyBorder="1" applyAlignment="1">
      <alignment horizontal="right"/>
    </xf>
    <xf numFmtId="0" fontId="14" fillId="0" borderId="0" xfId="0" applyFont="1" applyAlignment="1">
      <alignment horizontal="right"/>
    </xf>
    <xf numFmtId="167" fontId="19" fillId="0" borderId="0" xfId="0" applyNumberFormat="1" applyFont="1" applyAlignment="1">
      <alignment horizontal="right" vertical="center" wrapText="1"/>
    </xf>
    <xf numFmtId="167" fontId="13" fillId="0" borderId="0" xfId="0" applyNumberFormat="1" applyFont="1" applyAlignment="1">
      <alignment horizontal="right" vertical="center" wrapText="1"/>
    </xf>
    <xf numFmtId="167" fontId="8" fillId="0" borderId="0" xfId="0" applyNumberFormat="1" applyFont="1" applyAlignment="1">
      <alignment horizontal="right" vertical="center"/>
    </xf>
    <xf numFmtId="167" fontId="14" fillId="0" borderId="0" xfId="0" applyNumberFormat="1" applyFont="1" applyAlignment="1">
      <alignment horizontal="right" vertical="center"/>
    </xf>
    <xf numFmtId="167" fontId="14" fillId="0" borderId="0" xfId="0" applyNumberFormat="1" applyFont="1" applyAlignment="1">
      <alignment horizontal="right"/>
    </xf>
    <xf numFmtId="167" fontId="18" fillId="0" borderId="0" xfId="1" applyNumberFormat="1" applyFont="1" applyFill="1" applyBorder="1" applyAlignment="1">
      <alignment horizontal="right" vertical="center"/>
    </xf>
    <xf numFmtId="167" fontId="2" fillId="0" borderId="0" xfId="0" applyNumberFormat="1" applyFont="1"/>
    <xf numFmtId="0" fontId="2" fillId="0" borderId="2" xfId="0" applyFont="1" applyBorder="1"/>
    <xf numFmtId="43" fontId="19" fillId="0" borderId="3" xfId="1" applyFont="1" applyBorder="1" applyAlignment="1">
      <alignment horizontal="right" vertical="center" wrapText="1"/>
    </xf>
    <xf numFmtId="43" fontId="13" fillId="4" borderId="2" xfId="1" applyFont="1" applyFill="1" applyBorder="1" applyAlignment="1">
      <alignment horizontal="right" vertical="center" wrapText="1"/>
    </xf>
    <xf numFmtId="43" fontId="8" fillId="0" borderId="2" xfId="1" applyFont="1" applyBorder="1" applyAlignment="1">
      <alignment horizontal="right" vertical="center"/>
    </xf>
    <xf numFmtId="43" fontId="14" fillId="3" borderId="2" xfId="1" applyFont="1" applyFill="1" applyBorder="1" applyAlignment="1">
      <alignment horizontal="right" vertical="center"/>
    </xf>
    <xf numFmtId="43" fontId="14" fillId="0" borderId="2" xfId="1" applyFont="1" applyBorder="1" applyAlignment="1">
      <alignment horizontal="right"/>
    </xf>
    <xf numFmtId="43" fontId="18" fillId="0" borderId="2" xfId="1" applyFont="1" applyFill="1" applyBorder="1" applyAlignment="1">
      <alignment horizontal="right" vertical="center"/>
    </xf>
    <xf numFmtId="43" fontId="2" fillId="0" borderId="0" xfId="1" applyFont="1" applyFill="1"/>
    <xf numFmtId="43" fontId="2" fillId="0" borderId="0" xfId="1" applyFont="1"/>
    <xf numFmtId="0" fontId="8" fillId="0" borderId="2" xfId="0" applyFont="1" applyBorder="1" applyAlignment="1">
      <alignment horizontal="left" vertical="center" wrapText="1"/>
    </xf>
    <xf numFmtId="0" fontId="15" fillId="0" borderId="0" xfId="0" applyFont="1" applyAlignment="1">
      <alignment horizontal="left" vertical="top" wrapText="1"/>
    </xf>
    <xf numFmtId="0" fontId="31" fillId="0" borderId="0" xfId="0" applyFont="1"/>
    <xf numFmtId="0" fontId="32" fillId="3" borderId="1" xfId="0" applyFont="1" applyFill="1" applyBorder="1"/>
    <xf numFmtId="0" fontId="33" fillId="3" borderId="27" xfId="0" applyFont="1" applyFill="1" applyBorder="1"/>
    <xf numFmtId="0" fontId="0" fillId="3" borderId="27" xfId="0" applyFill="1" applyBorder="1"/>
    <xf numFmtId="0" fontId="0" fillId="3" borderId="40" xfId="0" applyFill="1" applyBorder="1"/>
    <xf numFmtId="0" fontId="34" fillId="3" borderId="20" xfId="0" applyFont="1" applyFill="1" applyBorder="1"/>
    <xf numFmtId="0" fontId="0" fillId="3" borderId="0" xfId="0" applyFill="1"/>
    <xf numFmtId="0" fontId="35" fillId="3" borderId="0" xfId="0" applyFont="1" applyFill="1"/>
    <xf numFmtId="0" fontId="0" fillId="3" borderId="41" xfId="0" applyFill="1" applyBorder="1"/>
    <xf numFmtId="0" fontId="35" fillId="3" borderId="20" xfId="0" applyFont="1" applyFill="1" applyBorder="1"/>
    <xf numFmtId="0" fontId="0" fillId="3" borderId="0" xfId="0" applyFill="1" applyAlignment="1">
      <alignment horizontal="center"/>
    </xf>
    <xf numFmtId="0" fontId="36" fillId="3" borderId="0" xfId="0" applyFont="1" applyFill="1" applyAlignment="1">
      <alignment horizontal="center"/>
    </xf>
    <xf numFmtId="0" fontId="0" fillId="3" borderId="42" xfId="0" applyFill="1" applyBorder="1" applyAlignment="1">
      <alignment horizontal="center"/>
    </xf>
    <xf numFmtId="0" fontId="0" fillId="3" borderId="43" xfId="0" applyFill="1" applyBorder="1" applyAlignment="1">
      <alignment horizontal="center"/>
    </xf>
    <xf numFmtId="0" fontId="27" fillId="0" borderId="0" xfId="0" applyFont="1"/>
    <xf numFmtId="0" fontId="0" fillId="0" borderId="41" xfId="0" applyBorder="1"/>
    <xf numFmtId="168" fontId="0" fillId="0" borderId="0" xfId="0" applyNumberFormat="1"/>
    <xf numFmtId="0" fontId="0" fillId="3" borderId="44" xfId="0" applyFill="1" applyBorder="1"/>
    <xf numFmtId="0" fontId="0" fillId="3" borderId="42" xfId="0" applyFill="1" applyBorder="1"/>
    <xf numFmtId="166" fontId="27" fillId="3" borderId="45" xfId="0" applyNumberFormat="1" applyFont="1" applyFill="1" applyBorder="1"/>
    <xf numFmtId="2" fontId="27" fillId="3" borderId="43" xfId="0" applyNumberFormat="1" applyFont="1" applyFill="1" applyBorder="1"/>
    <xf numFmtId="0" fontId="0" fillId="7" borderId="3" xfId="0" applyFill="1" applyBorder="1"/>
    <xf numFmtId="0" fontId="0" fillId="7" borderId="7" xfId="0" applyFill="1" applyBorder="1"/>
    <xf numFmtId="0" fontId="0" fillId="7" borderId="48" xfId="0" applyFill="1" applyBorder="1"/>
    <xf numFmtId="0" fontId="27" fillId="0" borderId="41" xfId="0" applyFont="1" applyBorder="1"/>
    <xf numFmtId="0" fontId="33" fillId="3" borderId="1" xfId="0" applyFont="1" applyFill="1" applyBorder="1"/>
    <xf numFmtId="0" fontId="37" fillId="4" borderId="2" xfId="0" applyFont="1" applyFill="1" applyBorder="1"/>
    <xf numFmtId="0" fontId="37" fillId="4" borderId="14" xfId="0" applyFont="1" applyFill="1" applyBorder="1"/>
    <xf numFmtId="0" fontId="37" fillId="4" borderId="15" xfId="0" applyFont="1" applyFill="1" applyBorder="1"/>
    <xf numFmtId="0" fontId="37" fillId="4" borderId="16" xfId="0" applyFont="1" applyFill="1" applyBorder="1"/>
    <xf numFmtId="0" fontId="37" fillId="4" borderId="22" xfId="0" applyFont="1" applyFill="1" applyBorder="1"/>
    <xf numFmtId="0" fontId="37" fillId="4" borderId="18" xfId="0" applyFont="1" applyFill="1" applyBorder="1"/>
    <xf numFmtId="0" fontId="37" fillId="4" borderId="24" xfId="0" applyFont="1" applyFill="1" applyBorder="1"/>
    <xf numFmtId="0" fontId="0" fillId="4" borderId="25" xfId="0" applyFill="1" applyBorder="1"/>
    <xf numFmtId="0" fontId="0" fillId="4" borderId="26" xfId="0" applyFill="1" applyBorder="1"/>
    <xf numFmtId="0" fontId="0" fillId="4" borderId="15" xfId="0" applyFill="1" applyBorder="1"/>
    <xf numFmtId="0" fontId="0" fillId="4" borderId="16" xfId="0" applyFill="1" applyBorder="1"/>
    <xf numFmtId="0" fontId="45" fillId="2" borderId="2" xfId="0" applyFont="1" applyFill="1" applyBorder="1" applyAlignment="1">
      <alignment horizontal="left" vertical="top" wrapText="1"/>
    </xf>
    <xf numFmtId="0" fontId="18" fillId="0" borderId="3" xfId="0" applyFont="1" applyBorder="1" applyAlignment="1">
      <alignment vertical="center" wrapText="1"/>
    </xf>
    <xf numFmtId="0" fontId="8" fillId="6" borderId="3" xfId="0" applyFont="1" applyFill="1" applyBorder="1" applyAlignment="1">
      <alignment horizontal="center" vertical="center"/>
    </xf>
    <xf numFmtId="0" fontId="8" fillId="6" borderId="6" xfId="0" applyFont="1" applyFill="1" applyBorder="1" applyAlignment="1">
      <alignment horizontal="center" vertical="center"/>
    </xf>
    <xf numFmtId="43" fontId="18" fillId="0" borderId="8" xfId="1" applyFont="1" applyBorder="1" applyAlignment="1">
      <alignment horizontal="right" vertical="center"/>
    </xf>
    <xf numFmtId="43" fontId="18" fillId="0" borderId="0" xfId="1" applyFont="1" applyBorder="1" applyAlignment="1">
      <alignment horizontal="right" vertical="center"/>
    </xf>
    <xf numFmtId="0" fontId="47" fillId="0" borderId="2" xfId="0" applyFont="1" applyBorder="1" applyAlignment="1">
      <alignment horizontal="left" vertical="center" wrapText="1"/>
    </xf>
    <xf numFmtId="0" fontId="2" fillId="0" borderId="0" xfId="0" applyFont="1" applyAlignment="1">
      <alignment horizontal="center" vertical="center"/>
    </xf>
    <xf numFmtId="0" fontId="8" fillId="5" borderId="2" xfId="0" applyFont="1" applyFill="1" applyBorder="1" applyAlignment="1">
      <alignment horizontal="center" vertical="center"/>
    </xf>
    <xf numFmtId="0" fontId="1" fillId="0" borderId="0" xfId="0" applyFont="1" applyAlignment="1">
      <alignment horizontal="center" vertical="center"/>
    </xf>
    <xf numFmtId="0" fontId="7" fillId="0" borderId="2" xfId="0" applyFont="1" applyBorder="1" applyAlignment="1">
      <alignment horizontal="center"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8" fillId="0" borderId="0" xfId="0" applyFont="1" applyAlignment="1">
      <alignment vertical="center"/>
    </xf>
    <xf numFmtId="0" fontId="0" fillId="0" borderId="2" xfId="0" applyBorder="1" applyAlignment="1">
      <alignment horizontal="center" vertical="center"/>
    </xf>
    <xf numFmtId="43" fontId="46" fillId="0" borderId="2" xfId="1" applyFont="1" applyFill="1" applyBorder="1" applyAlignment="1">
      <alignment horizontal="center" vertical="center"/>
    </xf>
    <xf numFmtId="0" fontId="14" fillId="0" borderId="0" xfId="0" applyFont="1" applyAlignment="1">
      <alignment horizontal="left"/>
    </xf>
    <xf numFmtId="0" fontId="8" fillId="6" borderId="3" xfId="0" applyFont="1" applyFill="1" applyBorder="1" applyAlignment="1">
      <alignment horizontal="center" vertical="center"/>
    </xf>
    <xf numFmtId="0" fontId="8" fillId="6" borderId="6" xfId="0" applyFont="1" applyFill="1" applyBorder="1" applyAlignment="1">
      <alignment horizontal="center" vertical="center"/>
    </xf>
    <xf numFmtId="0" fontId="6" fillId="4" borderId="2" xfId="0" applyFont="1" applyFill="1" applyBorder="1" applyAlignment="1">
      <alignment horizontal="left" vertical="center"/>
    </xf>
    <xf numFmtId="0" fontId="14" fillId="0" borderId="3" xfId="0" applyFont="1" applyBorder="1" applyAlignment="1">
      <alignment horizontal="center"/>
    </xf>
    <xf numFmtId="0" fontId="14" fillId="0" borderId="7" xfId="0" applyFont="1" applyBorder="1" applyAlignment="1">
      <alignment horizontal="center"/>
    </xf>
    <xf numFmtId="0" fontId="14" fillId="0" borderId="6" xfId="0" applyFont="1" applyBorder="1" applyAlignment="1">
      <alignment horizontal="center"/>
    </xf>
    <xf numFmtId="0" fontId="14" fillId="5" borderId="3" xfId="0" applyFont="1" applyFill="1" applyBorder="1" applyAlignment="1">
      <alignment horizontal="left"/>
    </xf>
    <xf numFmtId="0" fontId="14" fillId="5" borderId="7" xfId="0" applyFont="1" applyFill="1" applyBorder="1" applyAlignment="1">
      <alignment horizontal="left"/>
    </xf>
    <xf numFmtId="0" fontId="14" fillId="5" borderId="6" xfId="0" applyFont="1" applyFill="1" applyBorder="1" applyAlignment="1">
      <alignment horizontal="left"/>
    </xf>
    <xf numFmtId="0" fontId="14" fillId="0" borderId="8" xfId="0" applyFont="1" applyBorder="1" applyAlignment="1">
      <alignment horizontal="left"/>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6" borderId="2" xfId="0" applyFont="1" applyFill="1" applyBorder="1" applyAlignment="1">
      <alignment horizontal="center" vertical="center"/>
    </xf>
    <xf numFmtId="0" fontId="13" fillId="4" borderId="2" xfId="0" applyFont="1" applyFill="1" applyBorder="1" applyAlignment="1">
      <alignment horizontal="left" vertical="center"/>
    </xf>
    <xf numFmtId="0" fontId="15" fillId="0" borderId="2" xfId="0" applyFont="1" applyBorder="1" applyAlignment="1">
      <alignment horizontal="center" vertical="center" wrapText="1"/>
    </xf>
    <xf numFmtId="0" fontId="14" fillId="0" borderId="3" xfId="0" applyFont="1" applyBorder="1" applyAlignment="1">
      <alignment horizontal="left" vertical="top" wrapText="1"/>
    </xf>
    <xf numFmtId="0" fontId="14" fillId="0" borderId="7" xfId="0" applyFont="1" applyBorder="1" applyAlignment="1">
      <alignment horizontal="left" vertical="top"/>
    </xf>
    <xf numFmtId="0" fontId="14" fillId="0" borderId="6" xfId="0" applyFont="1" applyBorder="1" applyAlignment="1">
      <alignment horizontal="left" vertical="top"/>
    </xf>
    <xf numFmtId="43" fontId="15" fillId="0" borderId="8" xfId="1" applyFont="1" applyFill="1" applyBorder="1" applyAlignment="1">
      <alignment horizontal="right"/>
    </xf>
    <xf numFmtId="43" fontId="15" fillId="0" borderId="12" xfId="1" applyFont="1" applyFill="1" applyBorder="1" applyAlignment="1">
      <alignment horizontal="right"/>
    </xf>
    <xf numFmtId="43" fontId="15" fillId="0" borderId="9" xfId="1" applyFont="1" applyFill="1" applyBorder="1" applyAlignment="1">
      <alignment horizontal="right"/>
    </xf>
    <xf numFmtId="0" fontId="15" fillId="2" borderId="2" xfId="0" applyFont="1" applyFill="1" applyBorder="1" applyAlignment="1">
      <alignment horizontal="center"/>
    </xf>
    <xf numFmtId="0" fontId="14" fillId="0" borderId="17" xfId="0" applyFont="1" applyBorder="1" applyAlignment="1">
      <alignment horizontal="right" vertical="center"/>
    </xf>
    <xf numFmtId="0" fontId="14" fillId="0" borderId="7" xfId="0" applyFont="1" applyBorder="1" applyAlignment="1">
      <alignment horizontal="right" vertical="center"/>
    </xf>
    <xf numFmtId="0" fontId="12" fillId="0" borderId="27" xfId="0" applyFont="1" applyBorder="1" applyAlignment="1">
      <alignment horizontal="left"/>
    </xf>
    <xf numFmtId="43" fontId="12" fillId="0" borderId="10" xfId="1" applyFont="1" applyFill="1" applyBorder="1" applyAlignment="1">
      <alignment horizontal="right"/>
    </xf>
    <xf numFmtId="43" fontId="12" fillId="0" borderId="13" xfId="1" applyFont="1" applyFill="1" applyBorder="1" applyAlignment="1">
      <alignment horizontal="right"/>
    </xf>
    <xf numFmtId="43" fontId="12" fillId="0" borderId="11" xfId="1" applyFont="1" applyFill="1" applyBorder="1" applyAlignment="1">
      <alignment horizontal="right"/>
    </xf>
    <xf numFmtId="43" fontId="14" fillId="0" borderId="2" xfId="1" applyFont="1" applyFill="1" applyBorder="1" applyAlignment="1">
      <alignment horizontal="right"/>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3" fillId="4" borderId="17"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24" xfId="0" applyFont="1" applyFill="1" applyBorder="1" applyAlignment="1">
      <alignment horizontal="left" vertical="center"/>
    </xf>
    <xf numFmtId="0" fontId="13" fillId="4" borderId="25" xfId="0" applyFont="1" applyFill="1" applyBorder="1" applyAlignment="1">
      <alignment horizontal="left" vertical="center"/>
    </xf>
    <xf numFmtId="0" fontId="14" fillId="0" borderId="27" xfId="0" applyFont="1" applyBorder="1" applyAlignment="1">
      <alignment horizontal="left"/>
    </xf>
    <xf numFmtId="0" fontId="24" fillId="0" borderId="29" xfId="0" applyFont="1" applyBorder="1" applyAlignment="1">
      <alignment horizontal="left" vertical="center"/>
    </xf>
    <xf numFmtId="0" fontId="24" fillId="0" borderId="34" xfId="0" applyFont="1" applyBorder="1" applyAlignment="1">
      <alignment horizontal="left" vertical="center"/>
    </xf>
    <xf numFmtId="0" fontId="24" fillId="0" borderId="36" xfId="0" applyFont="1" applyBorder="1" applyAlignment="1">
      <alignment horizontal="left" vertical="center"/>
    </xf>
    <xf numFmtId="0" fontId="12" fillId="0" borderId="3" xfId="0" applyFont="1" applyBorder="1" applyAlignment="1">
      <alignment horizontal="left" vertical="top" wrapText="1"/>
    </xf>
    <xf numFmtId="0" fontId="12" fillId="0" borderId="7" xfId="0" applyFont="1" applyBorder="1" applyAlignment="1">
      <alignment horizontal="left" vertical="top"/>
    </xf>
    <xf numFmtId="0" fontId="12" fillId="0" borderId="6" xfId="0" applyFont="1" applyBorder="1" applyAlignment="1">
      <alignment horizontal="left" vertical="top"/>
    </xf>
    <xf numFmtId="0" fontId="13" fillId="4" borderId="30"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4" xfId="0" applyFont="1" applyFill="1" applyBorder="1" applyAlignment="1">
      <alignment horizontal="center" vertical="center"/>
    </xf>
    <xf numFmtId="43" fontId="14" fillId="0" borderId="2" xfId="1" applyFont="1" applyFill="1" applyBorder="1" applyAlignment="1"/>
    <xf numFmtId="0" fontId="11" fillId="0" borderId="2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3" fontId="15" fillId="0" borderId="8" xfId="1" applyFont="1" applyFill="1" applyBorder="1" applyAlignment="1">
      <alignment horizontal="center"/>
    </xf>
    <xf numFmtId="43" fontId="15" fillId="0" borderId="12" xfId="1" applyFont="1" applyFill="1" applyBorder="1" applyAlignment="1">
      <alignment horizontal="center"/>
    </xf>
    <xf numFmtId="43" fontId="15" fillId="0" borderId="9" xfId="1" applyFont="1" applyFill="1" applyBorder="1" applyAlignment="1">
      <alignment horizontal="center"/>
    </xf>
    <xf numFmtId="43" fontId="15" fillId="0" borderId="10" xfId="1" applyFont="1" applyFill="1" applyBorder="1" applyAlignment="1">
      <alignment horizontal="right"/>
    </xf>
    <xf numFmtId="43" fontId="15" fillId="0" borderId="13" xfId="1" applyFont="1" applyFill="1" applyBorder="1" applyAlignment="1">
      <alignment horizontal="right"/>
    </xf>
    <xf numFmtId="43" fontId="15" fillId="0" borderId="11" xfId="1" applyFont="1" applyFill="1" applyBorder="1" applyAlignment="1">
      <alignment horizontal="right"/>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12" fillId="2" borderId="28"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39" xfId="0" applyFont="1" applyFill="1" applyBorder="1" applyAlignment="1">
      <alignment horizontal="left" vertical="top" wrapText="1"/>
    </xf>
    <xf numFmtId="0" fontId="0" fillId="0" borderId="10" xfId="0" applyBorder="1" applyAlignment="1">
      <alignment horizontal="center" vertical="center"/>
    </xf>
    <xf numFmtId="0" fontId="0" fillId="0" borderId="38" xfId="0" applyBorder="1" applyAlignment="1">
      <alignment horizontal="center" vertical="center"/>
    </xf>
    <xf numFmtId="0" fontId="0" fillId="0" borderId="28" xfId="0" applyBorder="1" applyAlignment="1">
      <alignment horizontal="center" vertical="center"/>
    </xf>
    <xf numFmtId="0" fontId="0" fillId="0" borderId="51" xfId="0" applyBorder="1" applyAlignment="1">
      <alignment horizontal="center" vertical="center"/>
    </xf>
    <xf numFmtId="0" fontId="0" fillId="0" borderId="42" xfId="0" applyBorder="1" applyAlignment="1">
      <alignment horizontal="center" vertical="center"/>
    </xf>
    <xf numFmtId="0" fontId="0" fillId="0" borderId="50" xfId="0" applyBorder="1" applyAlignment="1">
      <alignment horizontal="center" vertical="center"/>
    </xf>
    <xf numFmtId="0" fontId="37" fillId="3" borderId="0" xfId="0" applyFont="1" applyFill="1" applyAlignment="1">
      <alignment horizontal="center" wrapText="1"/>
    </xf>
    <xf numFmtId="0" fontId="29" fillId="0" borderId="0" xfId="0" applyFont="1" applyAlignment="1">
      <alignment vertical="center"/>
    </xf>
    <xf numFmtId="0" fontId="30" fillId="0" borderId="0" xfId="0" applyFont="1" applyAlignment="1">
      <alignment vertical="center"/>
    </xf>
    <xf numFmtId="0" fontId="38" fillId="7" borderId="1" xfId="0" applyFont="1" applyFill="1" applyBorder="1" applyAlignment="1">
      <alignment horizontal="left" vertical="center"/>
    </xf>
    <xf numFmtId="0" fontId="38" fillId="7" borderId="27" xfId="0" applyFont="1" applyFill="1" applyBorder="1" applyAlignment="1">
      <alignment horizontal="left" vertical="center"/>
    </xf>
    <xf numFmtId="0" fontId="38" fillId="7" borderId="46" xfId="0" applyFont="1" applyFill="1" applyBorder="1" applyAlignment="1">
      <alignment horizontal="left" vertical="center"/>
    </xf>
    <xf numFmtId="0" fontId="38" fillId="7" borderId="30" xfId="0" applyFont="1" applyFill="1" applyBorder="1" applyAlignment="1">
      <alignment horizontal="left" vertical="center"/>
    </xf>
    <xf numFmtId="0" fontId="38" fillId="7" borderId="5" xfId="0" applyFont="1" applyFill="1" applyBorder="1" applyAlignment="1">
      <alignment horizontal="left" vertical="center"/>
    </xf>
    <xf numFmtId="0" fontId="38" fillId="7" borderId="4" xfId="0" applyFont="1" applyFill="1" applyBorder="1" applyAlignment="1">
      <alignment horizontal="left" vertical="center"/>
    </xf>
    <xf numFmtId="0" fontId="0" fillId="7" borderId="47" xfId="0" applyFill="1" applyBorder="1"/>
    <xf numFmtId="0" fontId="0" fillId="7" borderId="34" xfId="0" applyFill="1" applyBorder="1"/>
    <xf numFmtId="0" fontId="0" fillId="7" borderId="35" xfId="0" applyFill="1" applyBorder="1"/>
    <xf numFmtId="0" fontId="0" fillId="7" borderId="3" xfId="0" applyFill="1" applyBorder="1" applyAlignment="1">
      <alignment horizontal="center"/>
    </xf>
    <xf numFmtId="0" fontId="0" fillId="7" borderId="7" xfId="0" applyFill="1" applyBorder="1" applyAlignment="1">
      <alignment horizontal="center"/>
    </xf>
    <xf numFmtId="0" fontId="0" fillId="7" borderId="6" xfId="0" applyFill="1" applyBorder="1" applyAlignment="1">
      <alignment horizont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49"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44" xfId="0"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46037-353C-4254-B8A5-D88DD12AA9A1}">
  <dimension ref="A1:I25"/>
  <sheetViews>
    <sheetView zoomScaleNormal="100" zoomScaleSheetLayoutView="110" workbookViewId="0">
      <selection activeCell="E4" sqref="E4"/>
    </sheetView>
  </sheetViews>
  <sheetFormatPr defaultColWidth="8.7109375" defaultRowHeight="15"/>
  <cols>
    <col min="1" max="1" width="4.5703125" style="3" customWidth="1"/>
    <col min="2" max="2" width="72.5703125" style="134" customWidth="1"/>
    <col min="3" max="4" width="11.85546875" style="20" customWidth="1"/>
    <col min="5" max="5" width="10.28515625" style="20" customWidth="1"/>
    <col min="6" max="6" width="14.7109375" style="142" bestFit="1" customWidth="1"/>
    <col min="7" max="7" width="16.85546875" style="205" customWidth="1"/>
    <col min="8" max="8" width="11" style="3" bestFit="1" customWidth="1"/>
    <col min="9" max="16384" width="8.7109375" style="3"/>
  </cols>
  <sheetData>
    <row r="1" spans="1:9" s="1" customFormat="1" ht="27" customHeight="1">
      <c r="A1" s="4"/>
      <c r="B1" s="127"/>
      <c r="C1" s="97"/>
      <c r="D1" s="97"/>
      <c r="E1" s="211"/>
      <c r="F1" s="128"/>
      <c r="G1" s="207"/>
    </row>
    <row r="2" spans="1:9" s="1" customFormat="1">
      <c r="A2" s="129"/>
      <c r="B2" s="127"/>
      <c r="C2" s="130" t="s">
        <v>48</v>
      </c>
      <c r="D2" s="130" t="s">
        <v>49</v>
      </c>
      <c r="E2" s="212" t="s">
        <v>50</v>
      </c>
      <c r="F2" s="131" t="s">
        <v>51</v>
      </c>
      <c r="G2" s="207"/>
    </row>
    <row r="3" spans="1:9" s="2" customFormat="1" ht="27.6" customHeight="1">
      <c r="A3" s="76" t="s">
        <v>0</v>
      </c>
      <c r="B3" s="123" t="s">
        <v>1</v>
      </c>
      <c r="C3" s="67" t="s">
        <v>2</v>
      </c>
      <c r="D3" s="67" t="s">
        <v>3</v>
      </c>
      <c r="E3" s="132" t="s">
        <v>25</v>
      </c>
      <c r="F3" s="132" t="s">
        <v>24</v>
      </c>
      <c r="G3" s="205"/>
    </row>
    <row r="4" spans="1:9">
      <c r="A4" s="208">
        <v>1</v>
      </c>
      <c r="B4" s="80" t="s">
        <v>56</v>
      </c>
      <c r="C4" s="16" t="s">
        <v>10</v>
      </c>
      <c r="D4" s="17"/>
      <c r="E4" s="213">
        <v>28</v>
      </c>
      <c r="F4" s="133">
        <f>E4*D4</f>
        <v>0</v>
      </c>
    </row>
    <row r="5" spans="1:9">
      <c r="A5" s="208">
        <v>1.1000000000000001</v>
      </c>
      <c r="B5" s="80" t="s">
        <v>113</v>
      </c>
      <c r="C5" s="16" t="s">
        <v>10</v>
      </c>
      <c r="D5" s="17"/>
      <c r="E5" s="213">
        <v>32</v>
      </c>
      <c r="F5" s="133">
        <f>E5*D5</f>
        <v>0</v>
      </c>
    </row>
    <row r="6" spans="1:9" ht="24.75">
      <c r="A6" s="208">
        <v>1.2</v>
      </c>
      <c r="B6" s="135" t="s">
        <v>114</v>
      </c>
      <c r="C6" s="16" t="s">
        <v>10</v>
      </c>
      <c r="D6" s="17"/>
      <c r="E6" s="213">
        <v>25</v>
      </c>
      <c r="F6" s="133">
        <f t="shared" ref="F6:F16" si="0">E6*D6</f>
        <v>0</v>
      </c>
    </row>
    <row r="7" spans="1:9">
      <c r="A7" s="209">
        <v>2</v>
      </c>
      <c r="B7" s="80" t="s">
        <v>116</v>
      </c>
      <c r="C7" s="16" t="s">
        <v>10</v>
      </c>
      <c r="D7" s="16"/>
      <c r="E7" s="213">
        <v>200</v>
      </c>
      <c r="F7" s="133">
        <f t="shared" si="0"/>
        <v>0</v>
      </c>
    </row>
    <row r="8" spans="1:9">
      <c r="A8" s="210"/>
      <c r="B8" s="204" t="s">
        <v>110</v>
      </c>
      <c r="C8" s="16" t="s">
        <v>10</v>
      </c>
      <c r="D8" s="16"/>
      <c r="E8" s="213">
        <v>300</v>
      </c>
      <c r="F8" s="133"/>
    </row>
    <row r="9" spans="1:9" ht="28.35" customHeight="1">
      <c r="A9" s="208">
        <v>3</v>
      </c>
      <c r="B9" s="80" t="s">
        <v>58</v>
      </c>
      <c r="C9" s="16" t="s">
        <v>10</v>
      </c>
      <c r="D9" s="16"/>
      <c r="E9" s="213">
        <v>380</v>
      </c>
      <c r="F9" s="133">
        <f t="shared" si="0"/>
        <v>0</v>
      </c>
    </row>
    <row r="10" spans="1:9">
      <c r="A10" s="225">
        <v>4</v>
      </c>
      <c r="B10" s="80" t="s">
        <v>115</v>
      </c>
      <c r="C10" s="16" t="s">
        <v>10</v>
      </c>
      <c r="D10" s="16"/>
      <c r="E10" s="213">
        <v>300</v>
      </c>
      <c r="F10" s="133">
        <f t="shared" si="0"/>
        <v>0</v>
      </c>
      <c r="H10" s="215" t="s">
        <v>52</v>
      </c>
      <c r="I10" s="216"/>
    </row>
    <row r="11" spans="1:9">
      <c r="A11" s="226"/>
      <c r="B11" s="204" t="s">
        <v>111</v>
      </c>
      <c r="C11" s="16" t="s">
        <v>10</v>
      </c>
      <c r="D11" s="16"/>
      <c r="E11" s="213">
        <v>450</v>
      </c>
      <c r="F11" s="133"/>
      <c r="H11" s="200"/>
      <c r="I11" s="201"/>
    </row>
    <row r="12" spans="1:9">
      <c r="A12" s="208">
        <v>5</v>
      </c>
      <c r="B12" s="80" t="s">
        <v>27</v>
      </c>
      <c r="C12" s="16" t="s">
        <v>10</v>
      </c>
      <c r="D12" s="17"/>
      <c r="E12" s="213">
        <v>40</v>
      </c>
      <c r="F12" s="133">
        <f t="shared" si="0"/>
        <v>0</v>
      </c>
      <c r="H12" s="136" t="s">
        <v>53</v>
      </c>
      <c r="I12" s="137">
        <v>5500</v>
      </c>
    </row>
    <row r="13" spans="1:9">
      <c r="A13" s="208">
        <v>6</v>
      </c>
      <c r="B13" s="80" t="s">
        <v>34</v>
      </c>
      <c r="C13" s="16" t="s">
        <v>10</v>
      </c>
      <c r="D13" s="17"/>
      <c r="E13" s="213">
        <v>40</v>
      </c>
      <c r="F13" s="133">
        <f t="shared" si="0"/>
        <v>0</v>
      </c>
    </row>
    <row r="14" spans="1:9">
      <c r="A14" s="208">
        <v>7</v>
      </c>
      <c r="B14" s="80" t="s">
        <v>45</v>
      </c>
      <c r="C14" s="16" t="s">
        <v>10</v>
      </c>
      <c r="D14" s="17"/>
      <c r="E14" s="213">
        <v>65</v>
      </c>
      <c r="F14" s="133">
        <f t="shared" si="0"/>
        <v>0</v>
      </c>
    </row>
    <row r="15" spans="1:9">
      <c r="A15" s="208">
        <v>7.1</v>
      </c>
      <c r="B15" s="134" t="s">
        <v>59</v>
      </c>
      <c r="C15" s="16" t="s">
        <v>10</v>
      </c>
      <c r="D15" s="16"/>
      <c r="E15" s="213">
        <v>25</v>
      </c>
      <c r="F15" s="133">
        <f t="shared" si="0"/>
        <v>0</v>
      </c>
    </row>
    <row r="16" spans="1:9" ht="16.5" customHeight="1">
      <c r="A16" s="208">
        <v>8</v>
      </c>
      <c r="B16" s="159" t="s">
        <v>97</v>
      </c>
      <c r="C16" s="16" t="s">
        <v>10</v>
      </c>
      <c r="D16" s="16"/>
      <c r="E16" s="213">
        <v>30</v>
      </c>
      <c r="F16" s="133">
        <f t="shared" si="0"/>
        <v>0</v>
      </c>
    </row>
    <row r="17" spans="1:8" ht="21" customHeight="1">
      <c r="A17" s="217" t="s">
        <v>28</v>
      </c>
      <c r="B17" s="217"/>
      <c r="C17" s="218" t="s">
        <v>54</v>
      </c>
      <c r="D17" s="219"/>
      <c r="E17" s="220"/>
      <c r="F17" s="138">
        <f>SUM(F4:F16)</f>
        <v>0</v>
      </c>
    </row>
    <row r="18" spans="1:8">
      <c r="A18" s="139"/>
      <c r="B18" s="140" t="s">
        <v>55</v>
      </c>
      <c r="C18" s="221" t="s">
        <v>61</v>
      </c>
      <c r="D18" s="222"/>
      <c r="E18" s="223"/>
      <c r="F18" s="141">
        <f>F17*45%</f>
        <v>0</v>
      </c>
      <c r="G18" s="206"/>
    </row>
    <row r="19" spans="1:8">
      <c r="C19" s="224" t="s">
        <v>112</v>
      </c>
      <c r="D19" s="224"/>
      <c r="E19" s="224"/>
      <c r="F19" s="202">
        <f>IF(F18&gt;I12,I12,F18)</f>
        <v>0</v>
      </c>
    </row>
    <row r="20" spans="1:8">
      <c r="C20" s="214"/>
      <c r="D20" s="214"/>
      <c r="E20" s="214"/>
      <c r="F20" s="203"/>
    </row>
    <row r="25" spans="1:8">
      <c r="H25" s="124"/>
    </row>
  </sheetData>
  <mergeCells count="7">
    <mergeCell ref="C20:E20"/>
    <mergeCell ref="H10:I10"/>
    <mergeCell ref="A17:B17"/>
    <mergeCell ref="C17:E17"/>
    <mergeCell ref="C18:E18"/>
    <mergeCell ref="C19:E19"/>
    <mergeCell ref="A10:A11"/>
  </mergeCells>
  <pageMargins left="0.7" right="0.7" top="0.75" bottom="0.75" header="0.3" footer="0.3"/>
  <pageSetup paperSize="9" scale="92" orientation="portrait" verticalDpi="300" r:id="rId1"/>
  <colBreaks count="1" manualBreakCount="1">
    <brk id="5" max="4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
  <sheetViews>
    <sheetView view="pageBreakPreview" topLeftCell="A3" zoomScaleNormal="100" zoomScaleSheetLayoutView="100" workbookViewId="0">
      <selection activeCell="C3" sqref="C3"/>
    </sheetView>
  </sheetViews>
  <sheetFormatPr defaultColWidth="8.7109375" defaultRowHeight="12.75"/>
  <cols>
    <col min="1" max="1" width="4.28515625" style="21" bestFit="1" customWidth="1"/>
    <col min="2" max="2" width="57.140625" style="21" hidden="1" customWidth="1"/>
    <col min="3" max="3" width="53.85546875" style="20" customWidth="1"/>
    <col min="4" max="8" width="10.7109375" style="122" customWidth="1"/>
    <col min="9" max="16384" width="8.7109375" style="20"/>
  </cols>
  <sheetData>
    <row r="1" spans="1:8" s="13" customFormat="1" ht="33.6" customHeight="1">
      <c r="A1" s="12">
        <v>7</v>
      </c>
      <c r="B1" s="92" t="s">
        <v>38</v>
      </c>
      <c r="C1" s="199" t="s">
        <v>97</v>
      </c>
      <c r="D1" s="118"/>
      <c r="E1" s="118"/>
      <c r="F1" s="118"/>
      <c r="G1" s="118"/>
      <c r="H1" s="119"/>
    </row>
    <row r="2" spans="1:8" s="14" customFormat="1" ht="25.5">
      <c r="A2" s="66" t="s">
        <v>0</v>
      </c>
      <c r="B2" s="66"/>
      <c r="C2" s="115" t="s">
        <v>12</v>
      </c>
      <c r="D2" s="120" t="s">
        <v>2</v>
      </c>
      <c r="E2" s="120" t="s">
        <v>3</v>
      </c>
      <c r="F2" s="120" t="s">
        <v>6</v>
      </c>
      <c r="G2" s="120" t="s">
        <v>4</v>
      </c>
      <c r="H2" s="120" t="s">
        <v>8</v>
      </c>
    </row>
    <row r="3" spans="1:8" s="14" customFormat="1" ht="396.95" customHeight="1">
      <c r="A3" s="26">
        <v>7.1</v>
      </c>
      <c r="B3" s="91" t="s">
        <v>36</v>
      </c>
      <c r="C3" s="198" t="s">
        <v>96</v>
      </c>
      <c r="D3" s="25" t="s">
        <v>10</v>
      </c>
      <c r="E3" s="30"/>
      <c r="F3" s="24"/>
      <c r="G3" s="31">
        <f>F3*E3</f>
        <v>0</v>
      </c>
      <c r="H3" s="15"/>
    </row>
    <row r="4" spans="1:8" s="14" customFormat="1">
      <c r="A4" s="68">
        <f>A1</f>
        <v>7</v>
      </c>
      <c r="B4" s="68"/>
      <c r="C4" s="228" t="s">
        <v>5</v>
      </c>
      <c r="D4" s="228"/>
      <c r="E4" s="228"/>
      <c r="F4" s="228"/>
      <c r="G4" s="78">
        <f>SUM(G3:G3)</f>
        <v>0</v>
      </c>
      <c r="H4" s="121"/>
    </row>
    <row r="5" spans="1:8">
      <c r="C5" s="20" t="s">
        <v>64</v>
      </c>
    </row>
  </sheetData>
  <mergeCells count="1">
    <mergeCell ref="C4:F4"/>
  </mergeCells>
  <pageMargins left="0.70866141732283472" right="0.70866141732283472" top="0.74803149606299213" bottom="0.74803149606299213" header="0.31496062992125984" footer="0.31496062992125984"/>
  <pageSetup paperSize="8" scale="65" orientation="landscape"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9D7F9-FC69-456B-8E8C-668D1914116F}">
  <dimension ref="A5:P45"/>
  <sheetViews>
    <sheetView topLeftCell="A17" zoomScale="80" zoomScaleNormal="80" workbookViewId="0">
      <selection activeCell="X45" sqref="X45"/>
    </sheetView>
  </sheetViews>
  <sheetFormatPr defaultRowHeight="15"/>
  <cols>
    <col min="1" max="1" width="37" customWidth="1"/>
    <col min="2" max="2" width="11.28515625" customWidth="1"/>
    <col min="3" max="3" width="15.5703125" customWidth="1"/>
    <col min="4" max="4" width="13.85546875" customWidth="1"/>
    <col min="5" max="5" width="12.7109375" customWidth="1"/>
  </cols>
  <sheetData>
    <row r="5" spans="1:7" s="8" customFormat="1" ht="24.75" customHeight="1">
      <c r="A5" s="285" t="s">
        <v>67</v>
      </c>
      <c r="B5" s="285"/>
      <c r="C5" s="285"/>
      <c r="D5" s="285"/>
      <c r="E5" s="285"/>
      <c r="F5" s="286"/>
      <c r="G5" s="286"/>
    </row>
    <row r="7" spans="1:7">
      <c r="A7" s="161" t="s">
        <v>68</v>
      </c>
    </row>
    <row r="8" spans="1:7">
      <c r="A8" s="161" t="s">
        <v>69</v>
      </c>
    </row>
    <row r="9" spans="1:7">
      <c r="A9" s="161"/>
    </row>
    <row r="10" spans="1:7" ht="14.25" customHeight="1" thickBot="1"/>
    <row r="11" spans="1:7" ht="15" customHeight="1">
      <c r="A11" s="162" t="s">
        <v>70</v>
      </c>
      <c r="B11" s="163"/>
      <c r="C11" s="164"/>
      <c r="D11" s="164"/>
      <c r="E11" s="165"/>
    </row>
    <row r="12" spans="1:7">
      <c r="A12" s="166" t="s">
        <v>71</v>
      </c>
      <c r="B12" s="167"/>
      <c r="C12" s="167"/>
      <c r="D12" s="168"/>
      <c r="E12" s="169"/>
    </row>
    <row r="13" spans="1:7" ht="15" customHeight="1" thickBot="1">
      <c r="A13" s="170" t="s">
        <v>72</v>
      </c>
      <c r="B13" s="171" t="s">
        <v>73</v>
      </c>
      <c r="C13" s="172" t="s">
        <v>74</v>
      </c>
      <c r="D13" s="173" t="s">
        <v>75</v>
      </c>
      <c r="E13" s="174" t="s">
        <v>76</v>
      </c>
    </row>
    <row r="14" spans="1:7">
      <c r="A14" s="188" t="s">
        <v>77</v>
      </c>
      <c r="B14" s="196"/>
      <c r="C14" s="197"/>
      <c r="D14" s="175">
        <v>0.04</v>
      </c>
      <c r="E14" s="176"/>
    </row>
    <row r="15" spans="1:7">
      <c r="A15" s="191" t="s">
        <v>78</v>
      </c>
      <c r="B15" s="187"/>
      <c r="C15" s="192"/>
      <c r="D15" s="177" t="e">
        <f>B15/C15</f>
        <v>#DIV/0!</v>
      </c>
      <c r="E15" s="176"/>
    </row>
    <row r="16" spans="1:7">
      <c r="A16" s="191" t="s">
        <v>79</v>
      </c>
      <c r="B16" s="187"/>
      <c r="C16" s="192"/>
      <c r="D16" s="177" t="e">
        <f t="shared" ref="D16:D18" si="0">B16/C16</f>
        <v>#DIV/0!</v>
      </c>
      <c r="E16" s="176"/>
    </row>
    <row r="17" spans="1:16">
      <c r="A17" s="191" t="s">
        <v>80</v>
      </c>
      <c r="B17" s="187"/>
      <c r="C17" s="192"/>
      <c r="D17" s="177" t="e">
        <f t="shared" si="0"/>
        <v>#DIV/0!</v>
      </c>
      <c r="E17" s="176"/>
    </row>
    <row r="18" spans="1:16">
      <c r="A18" s="191" t="s">
        <v>81</v>
      </c>
      <c r="B18" s="187"/>
      <c r="C18" s="192"/>
      <c r="D18" s="177" t="e">
        <f t="shared" si="0"/>
        <v>#DIV/0!</v>
      </c>
      <c r="E18" s="176"/>
    </row>
    <row r="19" spans="1:16" ht="15.75" thickBot="1">
      <c r="A19" s="193" t="s">
        <v>82</v>
      </c>
      <c r="B19" s="194"/>
      <c r="C19" s="195"/>
      <c r="D19" s="175">
        <v>0.13</v>
      </c>
      <c r="E19" s="176"/>
    </row>
    <row r="20" spans="1:16" s="167" customFormat="1" ht="16.5" thickTop="1" thickBot="1">
      <c r="A20" s="178"/>
      <c r="B20" s="179"/>
      <c r="C20" s="179" t="s">
        <v>83</v>
      </c>
      <c r="D20" s="180" t="e">
        <f>SUM(D14:D19)</f>
        <v>#DIV/0!</v>
      </c>
      <c r="E20" s="181" t="e">
        <f>1/D20</f>
        <v>#DIV/0!</v>
      </c>
    </row>
    <row r="21" spans="1:16" ht="15.75" thickBot="1"/>
    <row r="22" spans="1:16" ht="18" thickBot="1">
      <c r="H22" s="287" t="s">
        <v>84</v>
      </c>
      <c r="I22" s="288"/>
      <c r="J22" s="289"/>
      <c r="K22" s="293" t="s">
        <v>85</v>
      </c>
      <c r="L22" s="294"/>
      <c r="M22" s="294"/>
      <c r="N22" s="294"/>
      <c r="O22" s="294"/>
      <c r="P22" s="295"/>
    </row>
    <row r="23" spans="1:16" ht="18">
      <c r="A23" s="162" t="s">
        <v>86</v>
      </c>
      <c r="B23" s="163"/>
      <c r="C23" s="164"/>
      <c r="D23" s="164"/>
      <c r="E23" s="165"/>
      <c r="H23" s="290"/>
      <c r="I23" s="291"/>
      <c r="J23" s="292"/>
      <c r="K23" s="296" t="s">
        <v>87</v>
      </c>
      <c r="L23" s="297"/>
      <c r="M23" s="298"/>
      <c r="N23" s="182" t="s">
        <v>88</v>
      </c>
      <c r="O23" s="183"/>
      <c r="P23" s="184"/>
    </row>
    <row r="24" spans="1:16">
      <c r="A24" s="166" t="s">
        <v>71</v>
      </c>
      <c r="B24" s="167"/>
      <c r="C24" s="167"/>
      <c r="D24" s="168"/>
      <c r="E24" s="169"/>
      <c r="H24" s="299" t="s">
        <v>89</v>
      </c>
      <c r="I24" s="300"/>
      <c r="J24" s="301"/>
      <c r="K24" s="278">
        <v>0.13</v>
      </c>
      <c r="L24" s="279"/>
      <c r="M24" s="280"/>
      <c r="N24" s="278">
        <v>0.04</v>
      </c>
      <c r="O24" s="279"/>
      <c r="P24" s="308"/>
    </row>
    <row r="25" spans="1:16" ht="15.75" thickBot="1">
      <c r="A25" s="170" t="s">
        <v>72</v>
      </c>
      <c r="B25" s="171" t="s">
        <v>73</v>
      </c>
      <c r="C25" s="172" t="s">
        <v>74</v>
      </c>
      <c r="D25" s="173" t="s">
        <v>75</v>
      </c>
      <c r="E25" s="174" t="s">
        <v>76</v>
      </c>
      <c r="H25" s="302"/>
      <c r="I25" s="303"/>
      <c r="J25" s="304"/>
      <c r="K25" s="305"/>
      <c r="L25" s="306"/>
      <c r="M25" s="307"/>
      <c r="N25" s="309"/>
      <c r="O25" s="310"/>
      <c r="P25" s="311"/>
    </row>
    <row r="26" spans="1:16">
      <c r="A26" s="188" t="s">
        <v>77</v>
      </c>
      <c r="B26" s="196"/>
      <c r="C26" s="197"/>
      <c r="D26" s="175">
        <v>0.04</v>
      </c>
      <c r="E26" s="176"/>
      <c r="H26" s="313" t="s">
        <v>90</v>
      </c>
      <c r="I26" s="279"/>
      <c r="J26" s="280"/>
      <c r="K26" s="278">
        <v>0.1</v>
      </c>
      <c r="L26" s="279"/>
      <c r="M26" s="280"/>
      <c r="N26" s="309"/>
      <c r="O26" s="310"/>
      <c r="P26" s="311"/>
    </row>
    <row r="27" spans="1:16">
      <c r="A27" s="191" t="s">
        <v>78</v>
      </c>
      <c r="B27" s="187"/>
      <c r="C27" s="192"/>
      <c r="D27" s="177" t="e">
        <f>B27/C27</f>
        <v>#DIV/0!</v>
      </c>
      <c r="E27" s="176"/>
      <c r="H27" s="314"/>
      <c r="I27" s="306"/>
      <c r="J27" s="307"/>
      <c r="K27" s="305"/>
      <c r="L27" s="306"/>
      <c r="M27" s="307"/>
      <c r="N27" s="309"/>
      <c r="O27" s="310"/>
      <c r="P27" s="311"/>
    </row>
    <row r="28" spans="1:16">
      <c r="A28" s="191" t="s">
        <v>79</v>
      </c>
      <c r="B28" s="187"/>
      <c r="C28" s="192"/>
      <c r="D28" s="177" t="e">
        <f>B28/C28</f>
        <v>#DIV/0!</v>
      </c>
      <c r="E28" s="176"/>
      <c r="H28" s="313" t="s">
        <v>91</v>
      </c>
      <c r="I28" s="279"/>
      <c r="J28" s="280"/>
      <c r="K28" s="278">
        <v>0.17</v>
      </c>
      <c r="L28" s="279"/>
      <c r="M28" s="280"/>
      <c r="N28" s="309"/>
      <c r="O28" s="310"/>
      <c r="P28" s="311"/>
    </row>
    <row r="29" spans="1:16" ht="15.75" thickBot="1">
      <c r="A29" s="191" t="s">
        <v>80</v>
      </c>
      <c r="B29" s="187"/>
      <c r="C29" s="192"/>
      <c r="D29" s="177" t="e">
        <f t="shared" ref="D29:D30" si="1">B29/C29</f>
        <v>#DIV/0!</v>
      </c>
      <c r="E29" s="176"/>
      <c r="H29" s="315"/>
      <c r="I29" s="282"/>
      <c r="J29" s="283"/>
      <c r="K29" s="281"/>
      <c r="L29" s="282"/>
      <c r="M29" s="283"/>
      <c r="N29" s="281"/>
      <c r="O29" s="282"/>
      <c r="P29" s="312"/>
    </row>
    <row r="30" spans="1:16">
      <c r="A30" s="191" t="s">
        <v>81</v>
      </c>
      <c r="B30" s="187"/>
      <c r="C30" s="192"/>
      <c r="D30" s="177" t="e">
        <f t="shared" si="1"/>
        <v>#DIV/0!</v>
      </c>
      <c r="E30" s="176"/>
    </row>
    <row r="31" spans="1:16" ht="15.75" thickBot="1">
      <c r="A31" s="193" t="s">
        <v>82</v>
      </c>
      <c r="B31" s="194"/>
      <c r="C31" s="195"/>
      <c r="D31" s="175">
        <v>0.13</v>
      </c>
      <c r="E31" s="185"/>
    </row>
    <row r="32" spans="1:16" s="167" customFormat="1" ht="16.5" thickTop="1" thickBot="1">
      <c r="A32" s="178"/>
      <c r="B32" s="179"/>
      <c r="C32" s="179" t="s">
        <v>83</v>
      </c>
      <c r="D32" s="180" t="e">
        <f>SUM(D26:D31)</f>
        <v>#DIV/0!</v>
      </c>
      <c r="E32" s="181" t="e">
        <f>1/D32</f>
        <v>#DIV/0!</v>
      </c>
    </row>
    <row r="34" spans="1:5" ht="15.75" thickBot="1"/>
    <row r="35" spans="1:5" ht="15.75">
      <c r="A35" s="186" t="s">
        <v>92</v>
      </c>
      <c r="B35" s="163"/>
      <c r="C35" s="164"/>
      <c r="D35" s="164"/>
      <c r="E35" s="165"/>
    </row>
    <row r="36" spans="1:5" ht="15.75" thickBot="1">
      <c r="A36" s="168" t="s">
        <v>72</v>
      </c>
      <c r="B36" s="171" t="s">
        <v>73</v>
      </c>
      <c r="C36" s="172" t="s">
        <v>74</v>
      </c>
      <c r="D36" s="173" t="s">
        <v>75</v>
      </c>
      <c r="E36" s="174" t="s">
        <v>76</v>
      </c>
    </row>
    <row r="37" spans="1:5">
      <c r="A37" s="188" t="s">
        <v>77</v>
      </c>
      <c r="B37" s="189"/>
      <c r="C37" s="190"/>
      <c r="D37" s="175">
        <v>0.04</v>
      </c>
      <c r="E37" s="176"/>
    </row>
    <row r="38" spans="1:5">
      <c r="A38" s="191" t="s">
        <v>93</v>
      </c>
      <c r="B38" s="187"/>
      <c r="C38" s="192"/>
      <c r="D38" s="177" t="e">
        <f>B38/C38</f>
        <v>#DIV/0!</v>
      </c>
      <c r="E38" s="176"/>
    </row>
    <row r="39" spans="1:5">
      <c r="A39" s="191" t="s">
        <v>79</v>
      </c>
      <c r="B39" s="187"/>
      <c r="C39" s="192"/>
      <c r="D39" s="177" t="e">
        <f>B39/C39</f>
        <v>#DIV/0!</v>
      </c>
      <c r="E39" s="176"/>
    </row>
    <row r="40" spans="1:5">
      <c r="A40" s="191" t="s">
        <v>94</v>
      </c>
      <c r="B40" s="187"/>
      <c r="C40" s="192"/>
      <c r="D40" s="177" t="e">
        <f>B40/C40</f>
        <v>#DIV/0!</v>
      </c>
      <c r="E40" s="176"/>
    </row>
    <row r="41" spans="1:5">
      <c r="A41" s="191" t="s">
        <v>81</v>
      </c>
      <c r="B41" s="187"/>
      <c r="C41" s="192"/>
      <c r="D41" s="177" t="e">
        <f>B41/C41</f>
        <v>#DIV/0!</v>
      </c>
      <c r="E41" s="176"/>
    </row>
    <row r="42" spans="1:5" ht="15.75" thickBot="1">
      <c r="A42" s="193" t="s">
        <v>82</v>
      </c>
      <c r="B42" s="194"/>
      <c r="C42" s="195"/>
      <c r="D42" s="175">
        <v>0.1</v>
      </c>
      <c r="E42" s="185"/>
    </row>
    <row r="43" spans="1:5" s="167" customFormat="1" ht="16.5" thickTop="1" thickBot="1">
      <c r="A43" s="178"/>
      <c r="B43" s="179"/>
      <c r="C43" s="179" t="s">
        <v>83</v>
      </c>
      <c r="D43" s="180" t="e">
        <f>SUM(D37:D42)</f>
        <v>#DIV/0!</v>
      </c>
      <c r="E43" s="181" t="e">
        <f>1/D43</f>
        <v>#DIV/0!</v>
      </c>
    </row>
    <row r="45" spans="1:5" ht="43.35" customHeight="1">
      <c r="A45" s="284" t="s">
        <v>95</v>
      </c>
      <c r="B45" s="284"/>
    </row>
  </sheetData>
  <mergeCells count="12">
    <mergeCell ref="K28:M29"/>
    <mergeCell ref="A45:B45"/>
    <mergeCell ref="A5:G5"/>
    <mergeCell ref="H22:J23"/>
    <mergeCell ref="K22:P22"/>
    <mergeCell ref="K23:M23"/>
    <mergeCell ref="H24:J25"/>
    <mergeCell ref="K24:M25"/>
    <mergeCell ref="N24:P29"/>
    <mergeCell ref="H26:J27"/>
    <mergeCell ref="K26:M27"/>
    <mergeCell ref="H28:J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zoomScale="120" zoomScaleNormal="120" zoomScaleSheetLayoutView="110" workbookViewId="0">
      <selection activeCell="D15" sqref="D15"/>
    </sheetView>
  </sheetViews>
  <sheetFormatPr defaultColWidth="8.7109375" defaultRowHeight="15"/>
  <cols>
    <col min="1" max="1" width="4.5703125" style="3" customWidth="1"/>
    <col min="2" max="2" width="61.28515625" style="124" customWidth="1"/>
    <col min="3" max="3" width="14.140625" style="158" customWidth="1"/>
    <col min="4" max="4" width="20" style="149" customWidth="1"/>
    <col min="5" max="5" width="11.5703125" style="3" customWidth="1"/>
    <col min="6" max="16384" width="8.7109375" style="3"/>
  </cols>
  <sheetData>
    <row r="1" spans="1:6" s="1" customFormat="1" ht="27" customHeight="1">
      <c r="A1" s="4"/>
      <c r="B1" s="127"/>
      <c r="C1" s="151"/>
      <c r="D1" s="143"/>
    </row>
    <row r="2" spans="1:6" s="2" customFormat="1" ht="27.6" customHeight="1">
      <c r="A2" s="76" t="s">
        <v>0</v>
      </c>
      <c r="B2" s="123" t="s">
        <v>1</v>
      </c>
      <c r="C2" s="152" t="s">
        <v>24</v>
      </c>
      <c r="D2" s="144"/>
    </row>
    <row r="3" spans="1:6">
      <c r="A3" s="79">
        <v>1</v>
      </c>
      <c r="B3" s="80" t="s">
        <v>56</v>
      </c>
      <c r="C3" s="153">
        <f>'1 Termoizolimi i mureve të jash'!G3</f>
        <v>0</v>
      </c>
      <c r="D3" s="145"/>
    </row>
    <row r="4" spans="1:6">
      <c r="A4" s="79">
        <v>1.1000000000000001</v>
      </c>
      <c r="B4" s="80" t="s">
        <v>57</v>
      </c>
      <c r="C4" s="154">
        <f>'1 Termoizolimi i mureve të jash'!G5</f>
        <v>0</v>
      </c>
      <c r="D4" s="146"/>
    </row>
    <row r="5" spans="1:6" ht="24.75">
      <c r="A5" s="79">
        <v>1.2</v>
      </c>
      <c r="B5" s="135" t="s">
        <v>102</v>
      </c>
      <c r="C5" s="154" t="e">
        <f>'1 Termoizolimi i mureve të jash'!#REF!</f>
        <v>#REF!</v>
      </c>
      <c r="D5" s="146"/>
    </row>
    <row r="6" spans="1:6">
      <c r="A6" s="79">
        <v>2</v>
      </c>
      <c r="B6" s="80" t="s">
        <v>107</v>
      </c>
      <c r="C6" s="153">
        <f>'2 Ndërrimi i dritareve '!K10</f>
        <v>0</v>
      </c>
      <c r="D6" s="145"/>
    </row>
    <row r="7" spans="1:6" ht="24">
      <c r="A7" s="79">
        <v>3</v>
      </c>
      <c r="B7" s="80" t="s">
        <v>106</v>
      </c>
      <c r="C7" s="153"/>
      <c r="D7" s="145"/>
    </row>
    <row r="8" spans="1:6">
      <c r="A8" s="79">
        <v>4</v>
      </c>
      <c r="B8" s="80" t="s">
        <v>23</v>
      </c>
      <c r="C8" s="153">
        <f>'4 Dyert e Hyrjes'!K11</f>
        <v>0</v>
      </c>
      <c r="D8" s="145"/>
      <c r="E8" s="227" t="s">
        <v>52</v>
      </c>
      <c r="F8" s="227"/>
    </row>
    <row r="9" spans="1:6">
      <c r="A9" s="79">
        <v>5</v>
      </c>
      <c r="B9" s="80" t="s">
        <v>105</v>
      </c>
      <c r="C9" s="153">
        <f>'5.Izolimi termik i kulmit t'!G4</f>
        <v>0</v>
      </c>
      <c r="D9" s="145"/>
      <c r="E9" s="136" t="s">
        <v>53</v>
      </c>
      <c r="F9" s="137">
        <v>20000</v>
      </c>
    </row>
    <row r="10" spans="1:6">
      <c r="A10" s="79">
        <v>6</v>
      </c>
      <c r="B10" s="80" t="s">
        <v>103</v>
      </c>
      <c r="C10" s="153">
        <f>'6 Izolimi termik i kulmit të pj'!G4</f>
        <v>0</v>
      </c>
      <c r="D10" s="145"/>
    </row>
    <row r="11" spans="1:6">
      <c r="A11" s="79">
        <v>7</v>
      </c>
      <c r="B11" s="80" t="s">
        <v>45</v>
      </c>
      <c r="C11" s="153">
        <f>'7.Izolimi termik i kulmit të rr'!G3</f>
        <v>0</v>
      </c>
      <c r="D11" s="145"/>
    </row>
    <row r="12" spans="1:6">
      <c r="A12" s="79">
        <v>7.1</v>
      </c>
      <c r="B12" s="134" t="s">
        <v>104</v>
      </c>
      <c r="C12" s="154"/>
      <c r="D12" s="146"/>
    </row>
    <row r="13" spans="1:6" ht="16.5" customHeight="1">
      <c r="A13" s="79">
        <v>8</v>
      </c>
      <c r="B13" s="80" t="s">
        <v>46</v>
      </c>
      <c r="C13" s="153">
        <f>'7.Izolimi termik i kulmit të rr'!G4</f>
        <v>0</v>
      </c>
      <c r="D13" s="145"/>
    </row>
    <row r="14" spans="1:6" ht="21" customHeight="1">
      <c r="A14" s="217" t="s">
        <v>28</v>
      </c>
      <c r="B14" s="217"/>
      <c r="C14" s="155" t="e">
        <f>SUM(C3:C13)</f>
        <v>#REF!</v>
      </c>
      <c r="D14" s="147"/>
    </row>
    <row r="15" spans="1:6">
      <c r="A15" s="150"/>
      <c r="B15" s="80" t="s">
        <v>61</v>
      </c>
      <c r="C15" s="93" t="e">
        <f>C14*45%</f>
        <v>#REF!</v>
      </c>
      <c r="D15" s="147"/>
    </row>
    <row r="16" spans="1:6">
      <c r="A16" s="150"/>
      <c r="B16" s="80" t="s">
        <v>112</v>
      </c>
      <c r="C16" s="156" t="e">
        <f>IF(C15&gt;F9,F9,C15)</f>
        <v>#REF!</v>
      </c>
      <c r="D16" s="148"/>
    </row>
    <row r="17" spans="2:3" ht="17.25" customHeight="1">
      <c r="B17" s="159" t="s">
        <v>101</v>
      </c>
      <c r="C17" s="157"/>
    </row>
    <row r="24" spans="2:3">
      <c r="B24" s="3"/>
    </row>
  </sheetData>
  <mergeCells count="2">
    <mergeCell ref="E8:F8"/>
    <mergeCell ref="A14:B14"/>
  </mergeCells>
  <pageMargins left="0.7" right="0.7" top="0.75" bottom="0.75" header="0.3" footer="0.3"/>
  <pageSetup paperSize="9" scale="9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7"/>
  <sheetViews>
    <sheetView view="pageBreakPreview" zoomScale="85" zoomScaleNormal="85" zoomScaleSheetLayoutView="85" workbookViewId="0">
      <selection activeCell="E5" sqref="E5"/>
    </sheetView>
  </sheetViews>
  <sheetFormatPr defaultColWidth="8.7109375" defaultRowHeight="12.75"/>
  <cols>
    <col min="1" max="1" width="5" style="21" customWidth="1"/>
    <col min="2" max="2" width="67.7109375" style="21" hidden="1" customWidth="1"/>
    <col min="3" max="3" width="80.7109375" style="20" customWidth="1"/>
    <col min="4" max="5" width="11.85546875" style="20" customWidth="1"/>
    <col min="6" max="6" width="11.85546875" style="29" customWidth="1"/>
    <col min="7" max="7" width="12.5703125" style="20" bestFit="1" customWidth="1"/>
    <col min="8" max="8" width="11.85546875" style="20" customWidth="1"/>
    <col min="9" max="9" width="9.7109375" style="29" bestFit="1" customWidth="1"/>
    <col min="10" max="28" width="8.7109375" style="29"/>
    <col min="29" max="16384" width="8.7109375" style="20"/>
  </cols>
  <sheetData>
    <row r="1" spans="1:28" s="13" customFormat="1" ht="24.75" customHeight="1">
      <c r="A1" s="12">
        <v>1</v>
      </c>
      <c r="B1" s="12"/>
      <c r="C1" s="97" t="s">
        <v>11</v>
      </c>
      <c r="D1" s="97"/>
      <c r="E1" s="97"/>
      <c r="F1" s="125"/>
      <c r="G1" s="97"/>
      <c r="H1" s="97"/>
      <c r="I1" s="32"/>
      <c r="J1" s="32"/>
      <c r="K1" s="32"/>
      <c r="L1" s="32"/>
      <c r="M1" s="32"/>
      <c r="N1" s="32"/>
      <c r="O1" s="32"/>
      <c r="P1" s="32"/>
      <c r="Q1" s="32"/>
      <c r="R1" s="32"/>
      <c r="S1" s="32"/>
      <c r="T1" s="32"/>
      <c r="U1" s="32"/>
      <c r="V1" s="32"/>
      <c r="W1" s="32"/>
      <c r="X1" s="32"/>
      <c r="Y1" s="32"/>
      <c r="Z1" s="32"/>
      <c r="AA1" s="32"/>
      <c r="AB1" s="32"/>
    </row>
    <row r="2" spans="1:28" s="14" customFormat="1" ht="25.5">
      <c r="A2" s="66" t="s">
        <v>0</v>
      </c>
      <c r="B2" s="66"/>
      <c r="C2" s="66" t="s">
        <v>13</v>
      </c>
      <c r="D2" s="67" t="s">
        <v>2</v>
      </c>
      <c r="E2" s="67" t="s">
        <v>3</v>
      </c>
      <c r="F2" s="126" t="s">
        <v>25</v>
      </c>
      <c r="G2" s="67" t="s">
        <v>24</v>
      </c>
      <c r="H2" s="67" t="s">
        <v>8</v>
      </c>
      <c r="I2" s="33"/>
      <c r="J2" s="33"/>
      <c r="K2" s="33"/>
      <c r="L2" s="33"/>
      <c r="M2" s="33"/>
      <c r="N2" s="33"/>
      <c r="O2" s="33"/>
      <c r="P2" s="33"/>
      <c r="Q2" s="33"/>
      <c r="R2" s="33"/>
      <c r="S2" s="33"/>
      <c r="T2" s="33"/>
      <c r="U2" s="33"/>
      <c r="V2" s="33"/>
      <c r="W2" s="33"/>
      <c r="X2" s="33"/>
      <c r="Y2" s="33"/>
      <c r="Z2" s="33"/>
      <c r="AA2" s="33"/>
      <c r="AB2" s="33"/>
    </row>
    <row r="3" spans="1:28" s="14" customFormat="1" ht="358.35" customHeight="1">
      <c r="A3" s="15">
        <v>1.1000000000000001</v>
      </c>
      <c r="B3" s="81" t="s">
        <v>37</v>
      </c>
      <c r="C3" s="60" t="s">
        <v>62</v>
      </c>
      <c r="D3" s="16" t="s">
        <v>10</v>
      </c>
      <c r="E3" s="17"/>
      <c r="F3" s="94"/>
      <c r="G3" s="22">
        <f>F3*E3</f>
        <v>0</v>
      </c>
      <c r="H3" s="18"/>
      <c r="I3" s="33"/>
      <c r="J3" s="33"/>
      <c r="K3" s="33"/>
      <c r="L3" s="33"/>
      <c r="M3" s="33"/>
      <c r="N3" s="33"/>
      <c r="O3" s="33"/>
      <c r="P3" s="33"/>
      <c r="Q3" s="33"/>
      <c r="R3" s="33"/>
      <c r="S3" s="33"/>
      <c r="T3" s="33"/>
      <c r="U3" s="33"/>
      <c r="V3" s="33"/>
      <c r="W3" s="33"/>
      <c r="X3" s="33"/>
      <c r="Y3" s="33"/>
      <c r="Z3" s="33"/>
      <c r="AA3" s="33"/>
      <c r="AB3" s="33"/>
    </row>
    <row r="4" spans="1:28" s="14" customFormat="1" ht="369.6" customHeight="1">
      <c r="A4" s="15"/>
      <c r="B4" s="81"/>
      <c r="C4" s="60" t="s">
        <v>63</v>
      </c>
      <c r="D4" s="16" t="s">
        <v>10</v>
      </c>
      <c r="E4" s="17"/>
      <c r="F4" s="94"/>
      <c r="G4" s="22"/>
      <c r="H4" s="18"/>
      <c r="I4" s="33"/>
      <c r="J4" s="33"/>
      <c r="K4" s="33"/>
      <c r="L4" s="33"/>
      <c r="M4" s="33"/>
      <c r="N4" s="33"/>
      <c r="O4" s="33"/>
      <c r="P4" s="33"/>
      <c r="Q4" s="33"/>
      <c r="R4" s="33"/>
      <c r="S4" s="33"/>
      <c r="T4" s="33"/>
      <c r="U4" s="33"/>
      <c r="V4" s="33"/>
      <c r="W4" s="33"/>
      <c r="X4" s="33"/>
      <c r="Y4" s="33"/>
      <c r="Z4" s="33"/>
      <c r="AA4" s="33"/>
      <c r="AB4" s="33"/>
    </row>
    <row r="5" spans="1:28" s="14" customFormat="1" ht="409.35" customHeight="1">
      <c r="A5" s="19">
        <v>1.2</v>
      </c>
      <c r="B5" s="40" t="s">
        <v>30</v>
      </c>
      <c r="C5" s="40" t="s">
        <v>100</v>
      </c>
      <c r="D5" s="16" t="s">
        <v>10</v>
      </c>
      <c r="E5" s="16"/>
      <c r="F5" s="94"/>
      <c r="G5" s="22">
        <f>F5*E5</f>
        <v>0</v>
      </c>
      <c r="H5" s="18"/>
      <c r="I5" s="41"/>
      <c r="J5" s="33"/>
      <c r="K5" s="33"/>
      <c r="L5" s="33"/>
      <c r="M5" s="33"/>
      <c r="N5" s="33"/>
      <c r="O5" s="33"/>
      <c r="P5" s="33"/>
      <c r="Q5" s="33"/>
      <c r="R5" s="33"/>
      <c r="S5" s="33"/>
      <c r="T5" s="33"/>
      <c r="U5" s="33"/>
      <c r="V5" s="33"/>
      <c r="W5" s="33"/>
      <c r="X5" s="33"/>
      <c r="Y5" s="33"/>
      <c r="Z5" s="33"/>
      <c r="AA5" s="33"/>
      <c r="AB5" s="33"/>
    </row>
    <row r="6" spans="1:28" s="14" customFormat="1">
      <c r="A6" s="68"/>
      <c r="B6" s="68"/>
      <c r="C6" s="228" t="s">
        <v>5</v>
      </c>
      <c r="D6" s="228"/>
      <c r="E6" s="228"/>
      <c r="F6" s="228"/>
      <c r="G6" s="69">
        <f>SUM(G3:G5)</f>
        <v>0</v>
      </c>
      <c r="H6" s="70"/>
      <c r="I6" s="33"/>
      <c r="J6" s="33"/>
      <c r="K6" s="33"/>
      <c r="L6" s="33"/>
      <c r="M6" s="33"/>
      <c r="N6" s="33"/>
      <c r="O6" s="33"/>
      <c r="P6" s="33"/>
      <c r="Q6" s="33"/>
      <c r="R6" s="33"/>
      <c r="S6" s="33"/>
      <c r="T6" s="33"/>
      <c r="U6" s="33"/>
      <c r="V6" s="33"/>
      <c r="W6" s="33"/>
      <c r="X6" s="33"/>
      <c r="Y6" s="33"/>
      <c r="Z6" s="33"/>
      <c r="AA6" s="33"/>
      <c r="AB6" s="33"/>
    </row>
    <row r="7" spans="1:28">
      <c r="B7" s="21" t="s">
        <v>29</v>
      </c>
      <c r="C7" s="13" t="s">
        <v>108</v>
      </c>
    </row>
  </sheetData>
  <mergeCells count="1">
    <mergeCell ref="C6:F6"/>
  </mergeCells>
  <pageMargins left="0.7" right="0.7" top="0.75" bottom="0.75" header="0.3" footer="0.3"/>
  <pageSetup paperSize="9" scale="37"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1"/>
  <sheetViews>
    <sheetView view="pageBreakPreview" topLeftCell="A3" zoomScale="110" zoomScaleNormal="115" zoomScaleSheetLayoutView="110" workbookViewId="0">
      <selection activeCell="C3" sqref="C3:G3"/>
    </sheetView>
  </sheetViews>
  <sheetFormatPr defaultColWidth="8.7109375" defaultRowHeight="12.75"/>
  <cols>
    <col min="1" max="1" width="3.7109375" style="14" bestFit="1" customWidth="1"/>
    <col min="2" max="2" width="66.28515625" style="14" hidden="1" customWidth="1"/>
    <col min="3" max="3" width="8.7109375" style="35" customWidth="1"/>
    <col min="4" max="4" width="6.140625" style="47" customWidth="1"/>
    <col min="5" max="5" width="9.7109375" style="44" customWidth="1"/>
    <col min="6" max="6" width="5.28515625" style="44" customWidth="1"/>
    <col min="7" max="7" width="35.5703125" style="35" customWidth="1"/>
    <col min="8" max="8" width="12.140625" style="23" customWidth="1"/>
    <col min="9" max="9" width="12.140625" style="36" customWidth="1"/>
    <col min="10" max="11" width="12.140625" style="37" customWidth="1"/>
    <col min="12" max="12" width="12.140625" style="23" customWidth="1"/>
    <col min="13" max="16384" width="8.7109375" style="14"/>
  </cols>
  <sheetData>
    <row r="1" spans="1:12" s="34" customFormat="1" ht="21.6" customHeight="1">
      <c r="A1" s="12">
        <v>2</v>
      </c>
      <c r="B1" s="82" t="s">
        <v>43</v>
      </c>
      <c r="C1" s="102" t="s">
        <v>26</v>
      </c>
      <c r="D1" s="100"/>
      <c r="E1" s="101"/>
      <c r="F1" s="100"/>
      <c r="G1" s="100"/>
      <c r="H1" s="98"/>
      <c r="I1" s="98"/>
      <c r="J1" s="98"/>
      <c r="K1" s="98"/>
      <c r="L1" s="99"/>
    </row>
    <row r="2" spans="1:12" ht="21.95" customHeight="1">
      <c r="A2" s="66" t="s">
        <v>0</v>
      </c>
      <c r="B2" s="83"/>
      <c r="C2" s="247" t="s">
        <v>12</v>
      </c>
      <c r="D2" s="248"/>
      <c r="E2" s="248"/>
      <c r="F2" s="248"/>
      <c r="G2" s="249"/>
      <c r="H2" s="67" t="s">
        <v>2</v>
      </c>
      <c r="I2" s="67" t="s">
        <v>3</v>
      </c>
      <c r="J2" s="67" t="s">
        <v>25</v>
      </c>
      <c r="K2" s="67" t="s">
        <v>24</v>
      </c>
      <c r="L2" s="67" t="s">
        <v>8</v>
      </c>
    </row>
    <row r="3" spans="1:12" ht="409.5" customHeight="1">
      <c r="A3" s="229">
        <v>2.1</v>
      </c>
      <c r="B3" s="88" t="s">
        <v>31</v>
      </c>
      <c r="C3" s="230" t="s">
        <v>98</v>
      </c>
      <c r="D3" s="231"/>
      <c r="E3" s="231"/>
      <c r="F3" s="231"/>
      <c r="G3" s="232"/>
      <c r="H3" s="236" t="s">
        <v>10</v>
      </c>
      <c r="I3" s="233">
        <f>SUM(G5:G8)</f>
        <v>0</v>
      </c>
      <c r="J3" s="240"/>
      <c r="K3" s="243">
        <f>I3*J3</f>
        <v>0</v>
      </c>
      <c r="L3" s="244"/>
    </row>
    <row r="4" spans="1:12">
      <c r="A4" s="229"/>
      <c r="B4" s="84"/>
      <c r="C4" s="50"/>
      <c r="D4" s="61" t="s">
        <v>14</v>
      </c>
      <c r="E4" s="62" t="s">
        <v>15</v>
      </c>
      <c r="F4" s="62" t="s">
        <v>16</v>
      </c>
      <c r="G4" s="63" t="s">
        <v>17</v>
      </c>
      <c r="H4" s="236"/>
      <c r="I4" s="234"/>
      <c r="J4" s="241"/>
      <c r="K4" s="243"/>
      <c r="L4" s="245"/>
    </row>
    <row r="5" spans="1:12">
      <c r="A5" s="229"/>
      <c r="B5" s="85"/>
      <c r="C5" s="51" t="s">
        <v>18</v>
      </c>
      <c r="D5" s="45">
        <v>0</v>
      </c>
      <c r="E5" s="42">
        <v>0</v>
      </c>
      <c r="F5" s="42">
        <v>0</v>
      </c>
      <c r="G5" s="49">
        <f>D5*E5*F5</f>
        <v>0</v>
      </c>
      <c r="H5" s="236"/>
      <c r="I5" s="234"/>
      <c r="J5" s="241"/>
      <c r="K5" s="243"/>
      <c r="L5" s="245"/>
    </row>
    <row r="6" spans="1:12">
      <c r="A6" s="229"/>
      <c r="B6" s="85"/>
      <c r="C6" s="51" t="s">
        <v>19</v>
      </c>
      <c r="D6" s="46">
        <v>0</v>
      </c>
      <c r="E6" s="43">
        <v>0</v>
      </c>
      <c r="F6" s="43">
        <v>0</v>
      </c>
      <c r="G6" s="49">
        <f t="shared" ref="G6:G8" si="0">D6*E6*F6</f>
        <v>0</v>
      </c>
      <c r="H6" s="236"/>
      <c r="I6" s="234"/>
      <c r="J6" s="241"/>
      <c r="K6" s="243"/>
      <c r="L6" s="245"/>
    </row>
    <row r="7" spans="1:12">
      <c r="A7" s="229"/>
      <c r="B7" s="85"/>
      <c r="C7" s="51" t="s">
        <v>20</v>
      </c>
      <c r="D7" s="46"/>
      <c r="E7" s="43"/>
      <c r="F7" s="43"/>
      <c r="G7" s="49">
        <f t="shared" si="0"/>
        <v>0</v>
      </c>
      <c r="H7" s="236"/>
      <c r="I7" s="234"/>
      <c r="J7" s="241"/>
      <c r="K7" s="243"/>
      <c r="L7" s="245"/>
    </row>
    <row r="8" spans="1:12">
      <c r="A8" s="229"/>
      <c r="B8" s="85"/>
      <c r="C8" s="52" t="s">
        <v>9</v>
      </c>
      <c r="D8" s="46"/>
      <c r="E8" s="43"/>
      <c r="F8" s="43"/>
      <c r="G8" s="49">
        <f t="shared" si="0"/>
        <v>0</v>
      </c>
      <c r="H8" s="236"/>
      <c r="I8" s="234"/>
      <c r="J8" s="241"/>
      <c r="K8" s="243"/>
      <c r="L8" s="245"/>
    </row>
    <row r="9" spans="1:12">
      <c r="A9" s="229"/>
      <c r="B9" s="86"/>
      <c r="C9" s="237" t="s">
        <v>21</v>
      </c>
      <c r="D9" s="238"/>
      <c r="E9" s="238"/>
      <c r="F9" s="238"/>
      <c r="G9" s="238"/>
      <c r="H9" s="236"/>
      <c r="I9" s="235"/>
      <c r="J9" s="242"/>
      <c r="K9" s="243"/>
      <c r="L9" s="246"/>
    </row>
    <row r="10" spans="1:12" ht="14.1" customHeight="1" thickBot="1">
      <c r="A10" s="68">
        <v>2</v>
      </c>
      <c r="B10" s="87"/>
      <c r="C10" s="250" t="s">
        <v>5</v>
      </c>
      <c r="D10" s="251"/>
      <c r="E10" s="251"/>
      <c r="F10" s="251"/>
      <c r="G10" s="251"/>
      <c r="H10" s="251"/>
      <c r="I10" s="251"/>
      <c r="J10" s="251"/>
      <c r="K10" s="71">
        <f>SUM(K3:K9)</f>
        <v>0</v>
      </c>
      <c r="L10" s="72"/>
    </row>
    <row r="11" spans="1:12">
      <c r="B11" s="21" t="s">
        <v>29</v>
      </c>
      <c r="C11" s="239" t="s">
        <v>99</v>
      </c>
      <c r="D11" s="239"/>
      <c r="E11" s="239"/>
      <c r="F11" s="239"/>
      <c r="G11" s="239"/>
    </row>
  </sheetData>
  <mergeCells count="11">
    <mergeCell ref="C11:G11"/>
    <mergeCell ref="J3:J9"/>
    <mergeCell ref="K3:K9"/>
    <mergeCell ref="L3:L9"/>
    <mergeCell ref="C2:G2"/>
    <mergeCell ref="C10:J10"/>
    <mergeCell ref="A3:A9"/>
    <mergeCell ref="C3:G3"/>
    <mergeCell ref="I3:I9"/>
    <mergeCell ref="H3:H9"/>
    <mergeCell ref="C9:G9"/>
  </mergeCells>
  <pageMargins left="0.7" right="0.7" top="0.75" bottom="0.75" header="0.3" footer="0.3"/>
  <pageSetup paperSize="9" scale="64"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533C-3827-401E-AF75-69A599526CBC}">
  <dimension ref="A1:L11"/>
  <sheetViews>
    <sheetView view="pageBreakPreview" zoomScaleNormal="115" zoomScaleSheetLayoutView="100" workbookViewId="0">
      <selection activeCell="C3" sqref="C3:G3"/>
    </sheetView>
  </sheetViews>
  <sheetFormatPr defaultColWidth="8.7109375" defaultRowHeight="12.75"/>
  <cols>
    <col min="1" max="1" width="3.7109375" style="14" bestFit="1" customWidth="1"/>
    <col min="2" max="2" width="66.28515625" style="14" hidden="1" customWidth="1"/>
    <col min="3" max="3" width="8.7109375" style="35" customWidth="1"/>
    <col min="4" max="4" width="6.140625" style="47" customWidth="1"/>
    <col min="5" max="5" width="9.7109375" style="44" customWidth="1"/>
    <col min="6" max="6" width="5.28515625" style="44" customWidth="1"/>
    <col min="7" max="7" width="41.42578125" style="35" customWidth="1"/>
    <col min="8" max="8" width="12.140625" style="23" customWidth="1"/>
    <col min="9" max="9" width="12.140625" style="36" customWidth="1"/>
    <col min="10" max="11" width="12.140625" style="37" customWidth="1"/>
    <col min="12" max="12" width="12.140625" style="23" customWidth="1"/>
    <col min="13" max="16384" width="8.7109375" style="14"/>
  </cols>
  <sheetData>
    <row r="1" spans="1:12" s="34" customFormat="1" ht="24" customHeight="1">
      <c r="A1" s="12">
        <v>3</v>
      </c>
      <c r="B1" s="82" t="s">
        <v>43</v>
      </c>
      <c r="C1" s="253" t="s">
        <v>60</v>
      </c>
      <c r="D1" s="254"/>
      <c r="E1" s="254"/>
      <c r="F1" s="254"/>
      <c r="G1" s="255"/>
      <c r="H1" s="98"/>
      <c r="I1" s="98"/>
      <c r="J1" s="98"/>
      <c r="K1" s="98"/>
      <c r="L1" s="99"/>
    </row>
    <row r="2" spans="1:12" ht="25.5">
      <c r="A2" s="66" t="s">
        <v>0</v>
      </c>
      <c r="B2" s="83"/>
      <c r="C2" s="247" t="s">
        <v>12</v>
      </c>
      <c r="D2" s="248"/>
      <c r="E2" s="248"/>
      <c r="F2" s="248"/>
      <c r="G2" s="249"/>
      <c r="H2" s="67" t="s">
        <v>2</v>
      </c>
      <c r="I2" s="67" t="s">
        <v>3</v>
      </c>
      <c r="J2" s="67" t="s">
        <v>25</v>
      </c>
      <c r="K2" s="67" t="s">
        <v>24</v>
      </c>
      <c r="L2" s="67" t="s">
        <v>8</v>
      </c>
    </row>
    <row r="3" spans="1:12" ht="409.5" customHeight="1">
      <c r="A3" s="229">
        <v>3.1</v>
      </c>
      <c r="B3" s="88" t="s">
        <v>31</v>
      </c>
      <c r="C3" s="256" t="s">
        <v>119</v>
      </c>
      <c r="D3" s="257"/>
      <c r="E3" s="257"/>
      <c r="F3" s="257"/>
      <c r="G3" s="258"/>
      <c r="H3" s="236" t="s">
        <v>10</v>
      </c>
      <c r="I3" s="233">
        <f>SUM(G5:G8)</f>
        <v>0</v>
      </c>
      <c r="J3" s="240"/>
      <c r="K3" s="243">
        <f>I3*J3</f>
        <v>0</v>
      </c>
      <c r="L3" s="244"/>
    </row>
    <row r="4" spans="1:12">
      <c r="A4" s="229"/>
      <c r="B4" s="84"/>
      <c r="C4" s="50"/>
      <c r="D4" s="61" t="s">
        <v>14</v>
      </c>
      <c r="E4" s="62" t="s">
        <v>15</v>
      </c>
      <c r="F4" s="62" t="s">
        <v>16</v>
      </c>
      <c r="G4" s="63" t="s">
        <v>17</v>
      </c>
      <c r="H4" s="236"/>
      <c r="I4" s="234"/>
      <c r="J4" s="241"/>
      <c r="K4" s="243"/>
      <c r="L4" s="245"/>
    </row>
    <row r="5" spans="1:12">
      <c r="A5" s="229"/>
      <c r="B5" s="85"/>
      <c r="C5" s="51" t="s">
        <v>18</v>
      </c>
      <c r="D5" s="45">
        <v>0</v>
      </c>
      <c r="E5" s="42">
        <v>0</v>
      </c>
      <c r="F5" s="42">
        <v>0</v>
      </c>
      <c r="G5" s="49">
        <f>D5*E5*F5</f>
        <v>0</v>
      </c>
      <c r="H5" s="236"/>
      <c r="I5" s="234"/>
      <c r="J5" s="241"/>
      <c r="K5" s="243"/>
      <c r="L5" s="245"/>
    </row>
    <row r="6" spans="1:12">
      <c r="A6" s="229"/>
      <c r="B6" s="85"/>
      <c r="C6" s="51" t="s">
        <v>19</v>
      </c>
      <c r="D6" s="46">
        <v>0</v>
      </c>
      <c r="E6" s="43">
        <v>0</v>
      </c>
      <c r="F6" s="43">
        <v>0</v>
      </c>
      <c r="G6" s="49">
        <f t="shared" ref="G6:G8" si="0">D6*E6*F6</f>
        <v>0</v>
      </c>
      <c r="H6" s="236"/>
      <c r="I6" s="234"/>
      <c r="J6" s="241"/>
      <c r="K6" s="243"/>
      <c r="L6" s="245"/>
    </row>
    <row r="7" spans="1:12">
      <c r="A7" s="229"/>
      <c r="B7" s="85"/>
      <c r="C7" s="51" t="s">
        <v>20</v>
      </c>
      <c r="D7" s="46"/>
      <c r="E7" s="43"/>
      <c r="F7" s="43"/>
      <c r="G7" s="49">
        <f t="shared" si="0"/>
        <v>0</v>
      </c>
      <c r="H7" s="236"/>
      <c r="I7" s="234"/>
      <c r="J7" s="241"/>
      <c r="K7" s="243"/>
      <c r="L7" s="245"/>
    </row>
    <row r="8" spans="1:12">
      <c r="A8" s="229"/>
      <c r="B8" s="85"/>
      <c r="C8" s="52" t="s">
        <v>9</v>
      </c>
      <c r="D8" s="46"/>
      <c r="E8" s="43"/>
      <c r="F8" s="43"/>
      <c r="G8" s="49">
        <f t="shared" si="0"/>
        <v>0</v>
      </c>
      <c r="H8" s="236"/>
      <c r="I8" s="234"/>
      <c r="J8" s="241"/>
      <c r="K8" s="243"/>
      <c r="L8" s="245"/>
    </row>
    <row r="9" spans="1:12">
      <c r="A9" s="229"/>
      <c r="B9" s="86"/>
      <c r="C9" s="237" t="s">
        <v>21</v>
      </c>
      <c r="D9" s="238"/>
      <c r="E9" s="238"/>
      <c r="F9" s="238"/>
      <c r="G9" s="238"/>
      <c r="H9" s="236"/>
      <c r="I9" s="235"/>
      <c r="J9" s="242"/>
      <c r="K9" s="243"/>
      <c r="L9" s="246"/>
    </row>
    <row r="10" spans="1:12" ht="21" customHeight="1" thickBot="1">
      <c r="A10" s="68">
        <v>3</v>
      </c>
      <c r="B10" s="87"/>
      <c r="C10" s="250" t="s">
        <v>5</v>
      </c>
      <c r="D10" s="251"/>
      <c r="E10" s="251"/>
      <c r="F10" s="251"/>
      <c r="G10" s="251"/>
      <c r="H10" s="251"/>
      <c r="I10" s="251"/>
      <c r="J10" s="251"/>
      <c r="K10" s="71">
        <f>SUM(K3:K9)</f>
        <v>0</v>
      </c>
      <c r="L10" s="72"/>
    </row>
    <row r="11" spans="1:12">
      <c r="B11" s="21" t="s">
        <v>29</v>
      </c>
      <c r="C11" s="252" t="s">
        <v>47</v>
      </c>
      <c r="D11" s="252"/>
      <c r="E11" s="252"/>
      <c r="F11" s="252"/>
      <c r="G11" s="252"/>
    </row>
  </sheetData>
  <mergeCells count="12">
    <mergeCell ref="C1:G1"/>
    <mergeCell ref="C2:G2"/>
    <mergeCell ref="A3:A9"/>
    <mergeCell ref="C3:G3"/>
    <mergeCell ref="H3:H9"/>
    <mergeCell ref="C11:G11"/>
    <mergeCell ref="J3:J9"/>
    <mergeCell ref="I3:I9"/>
    <mergeCell ref="K3:K9"/>
    <mergeCell ref="L3:L9"/>
    <mergeCell ref="C9:G9"/>
    <mergeCell ref="C10:J10"/>
  </mergeCells>
  <pageMargins left="0.7" right="0.7" top="0.75" bottom="0.75" header="0.3" footer="0.3"/>
  <pageSetup paperSize="9" scale="64"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B37F5-2DFB-40B2-B436-87FC787B409B}">
  <dimension ref="A1:L13"/>
  <sheetViews>
    <sheetView view="pageBreakPreview" topLeftCell="A3" zoomScaleNormal="115" zoomScaleSheetLayoutView="100" workbookViewId="0">
      <selection activeCell="C3" sqref="C3:G4"/>
    </sheetView>
  </sheetViews>
  <sheetFormatPr defaultColWidth="8.7109375" defaultRowHeight="12.75"/>
  <cols>
    <col min="1" max="1" width="5" style="14" customWidth="1"/>
    <col min="2" max="2" width="77.7109375" style="14" hidden="1" customWidth="1"/>
    <col min="3" max="3" width="8.7109375" style="35" customWidth="1"/>
    <col min="4" max="4" width="6.140625" style="47" customWidth="1"/>
    <col min="5" max="6" width="11.28515625" style="44" customWidth="1"/>
    <col min="7" max="7" width="41.140625" style="35" customWidth="1"/>
    <col min="8" max="8" width="12.7109375" style="23" customWidth="1"/>
    <col min="9" max="9" width="12.7109375" style="36" customWidth="1"/>
    <col min="10" max="10" width="12.7109375" style="37" customWidth="1"/>
    <col min="11" max="11" width="12.7109375" style="33" customWidth="1"/>
    <col min="12" max="12" width="12.7109375" style="23" customWidth="1"/>
    <col min="13" max="16384" width="8.7109375" style="14"/>
  </cols>
  <sheetData>
    <row r="1" spans="1:12" s="34" customFormat="1" ht="24" customHeight="1" thickBot="1">
      <c r="A1" s="12">
        <v>4</v>
      </c>
      <c r="B1" s="82" t="s">
        <v>42</v>
      </c>
      <c r="C1" s="103" t="s">
        <v>23</v>
      </c>
      <c r="D1" s="104"/>
      <c r="E1" s="104"/>
      <c r="F1" s="104"/>
      <c r="G1" s="105"/>
      <c r="H1" s="263"/>
      <c r="I1" s="264"/>
      <c r="J1" s="264"/>
      <c r="K1" s="264"/>
      <c r="L1" s="265"/>
    </row>
    <row r="2" spans="1:12" ht="25.5">
      <c r="A2" s="66" t="s">
        <v>0</v>
      </c>
      <c r="B2" s="83"/>
      <c r="C2" s="259" t="s">
        <v>12</v>
      </c>
      <c r="D2" s="260"/>
      <c r="E2" s="260"/>
      <c r="F2" s="260"/>
      <c r="G2" s="261"/>
      <c r="H2" s="116" t="s">
        <v>2</v>
      </c>
      <c r="I2" s="116" t="s">
        <v>3</v>
      </c>
      <c r="J2" s="67" t="s">
        <v>25</v>
      </c>
      <c r="K2" s="67" t="s">
        <v>24</v>
      </c>
      <c r="L2" s="73" t="s">
        <v>8</v>
      </c>
    </row>
    <row r="3" spans="1:12" ht="372" customHeight="1">
      <c r="A3" s="229">
        <v>4.0999999999999996</v>
      </c>
      <c r="B3" s="88" t="s">
        <v>32</v>
      </c>
      <c r="C3" s="272" t="s">
        <v>109</v>
      </c>
      <c r="D3" s="273"/>
      <c r="E3" s="273"/>
      <c r="F3" s="273"/>
      <c r="G3" s="274"/>
      <c r="H3" s="236" t="s">
        <v>10</v>
      </c>
      <c r="I3" s="266">
        <v>0</v>
      </c>
      <c r="J3" s="269"/>
      <c r="K3" s="262">
        <f>I3*J3</f>
        <v>0</v>
      </c>
      <c r="L3" s="244"/>
    </row>
    <row r="4" spans="1:12" ht="75" customHeight="1">
      <c r="A4" s="229"/>
      <c r="B4" s="160"/>
      <c r="C4" s="275"/>
      <c r="D4" s="276"/>
      <c r="E4" s="276"/>
      <c r="F4" s="276"/>
      <c r="G4" s="277"/>
      <c r="H4" s="236"/>
      <c r="I4" s="267"/>
      <c r="J4" s="270"/>
      <c r="K4" s="262"/>
      <c r="L4" s="245"/>
    </row>
    <row r="5" spans="1:12">
      <c r="A5" s="229"/>
      <c r="B5" s="84"/>
      <c r="C5" s="51"/>
      <c r="D5" s="45" t="s">
        <v>14</v>
      </c>
      <c r="E5" s="42" t="s">
        <v>15</v>
      </c>
      <c r="F5" s="42" t="s">
        <v>16</v>
      </c>
      <c r="G5" s="48" t="s">
        <v>17</v>
      </c>
      <c r="H5" s="236"/>
      <c r="I5" s="267"/>
      <c r="J5" s="270"/>
      <c r="K5" s="262"/>
      <c r="L5" s="245"/>
    </row>
    <row r="6" spans="1:12">
      <c r="A6" s="229"/>
      <c r="B6" s="85"/>
      <c r="C6" s="51" t="s">
        <v>18</v>
      </c>
      <c r="D6" s="45">
        <v>0</v>
      </c>
      <c r="E6" s="42">
        <v>0</v>
      </c>
      <c r="F6" s="42">
        <v>0</v>
      </c>
      <c r="G6" s="49">
        <f>D6*E6*F6</f>
        <v>0</v>
      </c>
      <c r="H6" s="236"/>
      <c r="I6" s="267"/>
      <c r="J6" s="270"/>
      <c r="K6" s="262"/>
      <c r="L6" s="245"/>
    </row>
    <row r="7" spans="1:12">
      <c r="A7" s="229"/>
      <c r="B7" s="85"/>
      <c r="C7" s="51" t="s">
        <v>19</v>
      </c>
      <c r="D7" s="46"/>
      <c r="E7" s="43"/>
      <c r="F7" s="43"/>
      <c r="G7" s="49">
        <f t="shared" ref="G7:G9" si="0">D7*E7*F7</f>
        <v>0</v>
      </c>
      <c r="H7" s="236"/>
      <c r="I7" s="267"/>
      <c r="J7" s="270"/>
      <c r="K7" s="262"/>
      <c r="L7" s="245"/>
    </row>
    <row r="8" spans="1:12">
      <c r="A8" s="229"/>
      <c r="B8" s="85"/>
      <c r="C8" s="51" t="s">
        <v>20</v>
      </c>
      <c r="D8" s="46"/>
      <c r="E8" s="43"/>
      <c r="F8" s="43"/>
      <c r="G8" s="49">
        <f t="shared" si="0"/>
        <v>0</v>
      </c>
      <c r="H8" s="236"/>
      <c r="I8" s="267"/>
      <c r="J8" s="270"/>
      <c r="K8" s="262"/>
      <c r="L8" s="245"/>
    </row>
    <row r="9" spans="1:12">
      <c r="A9" s="229"/>
      <c r="B9" s="85"/>
      <c r="C9" s="52" t="s">
        <v>9</v>
      </c>
      <c r="D9" s="46"/>
      <c r="E9" s="43"/>
      <c r="F9" s="43"/>
      <c r="G9" s="49">
        <f t="shared" si="0"/>
        <v>0</v>
      </c>
      <c r="H9" s="236"/>
      <c r="I9" s="267"/>
      <c r="J9" s="270"/>
      <c r="K9" s="262"/>
      <c r="L9" s="245"/>
    </row>
    <row r="10" spans="1:12" ht="16.899999999999999" customHeight="1">
      <c r="A10" s="229"/>
      <c r="B10" s="86"/>
      <c r="C10" s="237" t="s">
        <v>21</v>
      </c>
      <c r="D10" s="238"/>
      <c r="E10" s="238"/>
      <c r="F10" s="238"/>
      <c r="G10" s="238"/>
      <c r="H10" s="236"/>
      <c r="I10" s="268"/>
      <c r="J10" s="271"/>
      <c r="K10" s="262"/>
      <c r="L10" s="246"/>
    </row>
    <row r="11" spans="1:12" ht="13.5" thickBot="1">
      <c r="A11" s="68">
        <v>2</v>
      </c>
      <c r="B11" s="87"/>
      <c r="C11" s="250" t="s">
        <v>5</v>
      </c>
      <c r="D11" s="251"/>
      <c r="E11" s="251"/>
      <c r="F11" s="251"/>
      <c r="G11" s="251"/>
      <c r="H11" s="251"/>
      <c r="I11" s="251"/>
      <c r="J11" s="251"/>
      <c r="K11" s="117">
        <f>SUM(K3:K10)</f>
        <v>0</v>
      </c>
      <c r="L11" s="72"/>
    </row>
    <row r="12" spans="1:12" ht="15.75" customHeight="1">
      <c r="B12" s="21" t="s">
        <v>29</v>
      </c>
      <c r="C12" s="20" t="s">
        <v>64</v>
      </c>
      <c r="D12" s="64"/>
      <c r="E12" s="64"/>
      <c r="F12" s="64"/>
    </row>
    <row r="13" spans="1:12">
      <c r="C13" s="14"/>
    </row>
  </sheetData>
  <mergeCells count="11">
    <mergeCell ref="A3:A10"/>
    <mergeCell ref="H3:H10"/>
    <mergeCell ref="I3:I10"/>
    <mergeCell ref="J3:J10"/>
    <mergeCell ref="C10:G10"/>
    <mergeCell ref="C3:G4"/>
    <mergeCell ref="C11:J11"/>
    <mergeCell ref="C2:G2"/>
    <mergeCell ref="K3:K10"/>
    <mergeCell ref="L3:L10"/>
    <mergeCell ref="H1:L1"/>
  </mergeCells>
  <pageMargins left="0.7" right="0.7" top="0.75" bottom="0.75" header="0.3" footer="0.3"/>
  <pageSetup paperSize="9" scale="41"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C564A-3265-477E-A5A5-82BDA4BD2142}">
  <dimension ref="A1:I5"/>
  <sheetViews>
    <sheetView view="pageBreakPreview" topLeftCell="A3" zoomScale="115" zoomScaleNormal="100" zoomScaleSheetLayoutView="115" workbookViewId="0">
      <selection activeCell="C3" sqref="C3"/>
    </sheetView>
  </sheetViews>
  <sheetFormatPr defaultColWidth="8.7109375" defaultRowHeight="12.75"/>
  <cols>
    <col min="1" max="1" width="4.28515625" style="23" bestFit="1" customWidth="1"/>
    <col min="2" max="2" width="56" style="23" hidden="1" customWidth="1"/>
    <col min="3" max="3" width="59.28515625" style="20" customWidth="1"/>
    <col min="4" max="8" width="11.140625" style="20" customWidth="1"/>
    <col min="9" max="9" width="7.5703125" style="54" customWidth="1"/>
    <col min="10" max="16384" width="8.7109375" style="20"/>
  </cols>
  <sheetData>
    <row r="1" spans="1:9" s="13" customFormat="1" ht="25.5" customHeight="1">
      <c r="A1" s="12">
        <v>4</v>
      </c>
      <c r="B1" s="56" t="s">
        <v>22</v>
      </c>
      <c r="C1" s="106" t="s">
        <v>27</v>
      </c>
      <c r="D1" s="107"/>
      <c r="E1" s="107"/>
      <c r="F1" s="107"/>
      <c r="G1" s="107"/>
      <c r="H1" s="108"/>
      <c r="I1" s="53"/>
    </row>
    <row r="2" spans="1:9" s="14" customFormat="1" ht="25.5">
      <c r="A2" s="68" t="s">
        <v>0</v>
      </c>
      <c r="B2" s="68"/>
      <c r="C2" s="66" t="s">
        <v>12</v>
      </c>
      <c r="D2" s="67" t="s">
        <v>2</v>
      </c>
      <c r="E2" s="67" t="s">
        <v>3</v>
      </c>
      <c r="F2" s="67" t="s">
        <v>25</v>
      </c>
      <c r="G2" s="67" t="s">
        <v>24</v>
      </c>
      <c r="H2" s="67" t="s">
        <v>8</v>
      </c>
      <c r="I2" s="54"/>
    </row>
    <row r="3" spans="1:9" s="14" customFormat="1" ht="409.35" customHeight="1">
      <c r="A3" s="26">
        <v>4.0999999999999996</v>
      </c>
      <c r="B3" s="89" t="s">
        <v>33</v>
      </c>
      <c r="C3" s="65" t="s">
        <v>117</v>
      </c>
      <c r="D3" s="16" t="s">
        <v>10</v>
      </c>
      <c r="E3" s="24">
        <v>0</v>
      </c>
      <c r="F3" s="24"/>
      <c r="G3" s="38">
        <f>F3*E3</f>
        <v>0</v>
      </c>
      <c r="H3" s="18"/>
      <c r="I3" s="55"/>
    </row>
    <row r="4" spans="1:9" s="14" customFormat="1">
      <c r="A4" s="68">
        <f>A1</f>
        <v>4</v>
      </c>
      <c r="B4" s="68"/>
      <c r="C4" s="228" t="s">
        <v>5</v>
      </c>
      <c r="D4" s="228"/>
      <c r="E4" s="228"/>
      <c r="F4" s="228"/>
      <c r="G4" s="74">
        <f>SUM(G3:G3)</f>
        <v>0</v>
      </c>
      <c r="H4" s="70"/>
      <c r="I4" s="54"/>
    </row>
    <row r="5" spans="1:9">
      <c r="B5" s="21" t="s">
        <v>29</v>
      </c>
      <c r="C5" s="20" t="s">
        <v>64</v>
      </c>
    </row>
  </sheetData>
  <mergeCells count="1">
    <mergeCell ref="C4:F4"/>
  </mergeCells>
  <pageMargins left="0.7" right="0.7" top="0.75" bottom="0.75" header="0.3" footer="0.3"/>
  <pageSetup paperSize="9" scale="61" orientation="portrait" horizontalDpi="4294967293"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
  <sheetViews>
    <sheetView tabSelected="1" view="pageBreakPreview" zoomScaleNormal="100" zoomScaleSheetLayoutView="100" workbookViewId="0">
      <selection activeCell="C1" sqref="C1"/>
    </sheetView>
  </sheetViews>
  <sheetFormatPr defaultColWidth="8.7109375" defaultRowHeight="12.75"/>
  <cols>
    <col min="1" max="1" width="4.28515625" style="23" bestFit="1" customWidth="1"/>
    <col min="2" max="2" width="52.7109375" style="23" hidden="1" customWidth="1"/>
    <col min="3" max="3" width="55.140625" style="20" customWidth="1"/>
    <col min="4" max="8" width="11.7109375" style="20" customWidth="1"/>
    <col min="9" max="9" width="7.5703125" style="54" customWidth="1"/>
    <col min="10" max="16384" width="8.7109375" style="20"/>
  </cols>
  <sheetData>
    <row r="1" spans="1:9" s="13" customFormat="1" ht="25.5" customHeight="1">
      <c r="A1" s="12">
        <v>5</v>
      </c>
      <c r="B1" s="56" t="s">
        <v>41</v>
      </c>
      <c r="C1" s="106" t="s">
        <v>34</v>
      </c>
      <c r="D1" s="107"/>
      <c r="E1" s="107"/>
      <c r="F1" s="107"/>
      <c r="G1" s="107"/>
      <c r="H1" s="108"/>
      <c r="I1" s="53"/>
    </row>
    <row r="2" spans="1:9" s="14" customFormat="1" ht="25.5">
      <c r="A2" s="68" t="s">
        <v>0</v>
      </c>
      <c r="B2" s="68"/>
      <c r="C2" s="66" t="s">
        <v>12</v>
      </c>
      <c r="D2" s="67" t="s">
        <v>2</v>
      </c>
      <c r="E2" s="67" t="s">
        <v>3</v>
      </c>
      <c r="F2" s="67" t="s">
        <v>25</v>
      </c>
      <c r="G2" s="67" t="s">
        <v>24</v>
      </c>
      <c r="H2" s="67" t="s">
        <v>8</v>
      </c>
      <c r="I2" s="54"/>
    </row>
    <row r="3" spans="1:9" s="14" customFormat="1" ht="409.5">
      <c r="A3" s="26">
        <v>5.0999999999999996</v>
      </c>
      <c r="B3" s="89" t="s">
        <v>40</v>
      </c>
      <c r="C3" s="65" t="s">
        <v>118</v>
      </c>
      <c r="D3" s="16" t="s">
        <v>10</v>
      </c>
      <c r="E3" s="16">
        <v>0</v>
      </c>
      <c r="F3" s="24"/>
      <c r="G3" s="95">
        <f>E3*F3</f>
        <v>0</v>
      </c>
      <c r="H3" s="18"/>
      <c r="I3" s="55"/>
    </row>
    <row r="4" spans="1:9" s="14" customFormat="1">
      <c r="A4" s="68">
        <f>A1</f>
        <v>5</v>
      </c>
      <c r="B4" s="68"/>
      <c r="C4" s="228" t="s">
        <v>5</v>
      </c>
      <c r="D4" s="228"/>
      <c r="E4" s="228"/>
      <c r="F4" s="228"/>
      <c r="G4" s="74">
        <f>SUM(G3:G3)</f>
        <v>0</v>
      </c>
      <c r="H4" s="70"/>
      <c r="I4" s="54"/>
    </row>
    <row r="5" spans="1:9">
      <c r="B5" s="21" t="s">
        <v>29</v>
      </c>
      <c r="C5" s="20" t="s">
        <v>64</v>
      </c>
    </row>
  </sheetData>
  <mergeCells count="1">
    <mergeCell ref="C4:F4"/>
  </mergeCells>
  <pageMargins left="0.7" right="0.7" top="0.75" bottom="0.75" header="0.3" footer="0.3"/>
  <pageSetup paperSize="9" scale="61" orientation="portrait" horizontalDpi="4294967293"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
  <sheetViews>
    <sheetView view="pageBreakPreview" zoomScale="115" zoomScaleNormal="70" zoomScaleSheetLayoutView="115" workbookViewId="0">
      <selection activeCell="C3" sqref="C3"/>
    </sheetView>
  </sheetViews>
  <sheetFormatPr defaultColWidth="8.7109375" defaultRowHeight="15"/>
  <cols>
    <col min="1" max="1" width="4.7109375" style="9" bestFit="1" customWidth="1"/>
    <col min="2" max="2" width="62.7109375" style="9" hidden="1" customWidth="1"/>
    <col min="3" max="3" width="64.85546875" customWidth="1"/>
    <col min="4" max="8" width="10.28515625" customWidth="1"/>
    <col min="9" max="9" width="5.28515625" bestFit="1" customWidth="1"/>
  </cols>
  <sheetData>
    <row r="1" spans="1:9" s="5" customFormat="1" ht="27" customHeight="1" thickBot="1">
      <c r="A1" s="28">
        <v>6</v>
      </c>
      <c r="B1" s="109" t="s">
        <v>39</v>
      </c>
      <c r="C1" s="112" t="s">
        <v>45</v>
      </c>
      <c r="D1" s="113"/>
      <c r="E1" s="113"/>
      <c r="F1" s="113"/>
      <c r="G1" s="113"/>
      <c r="H1" s="114"/>
    </row>
    <row r="2" spans="1:9" s="14" customFormat="1" ht="30.6" customHeight="1">
      <c r="A2" s="66" t="s">
        <v>0</v>
      </c>
      <c r="B2" s="75"/>
      <c r="C2" s="110" t="s">
        <v>12</v>
      </c>
      <c r="D2" s="111" t="s">
        <v>2</v>
      </c>
      <c r="E2" s="111" t="s">
        <v>3</v>
      </c>
      <c r="F2" s="111" t="s">
        <v>25</v>
      </c>
      <c r="G2" s="111" t="s">
        <v>24</v>
      </c>
      <c r="H2" s="111" t="s">
        <v>8</v>
      </c>
    </row>
    <row r="3" spans="1:9" ht="409.35" customHeight="1">
      <c r="A3" s="59">
        <v>6.1</v>
      </c>
      <c r="B3" s="90" t="s">
        <v>44</v>
      </c>
      <c r="C3" s="65" t="s">
        <v>65</v>
      </c>
      <c r="D3" s="58" t="s">
        <v>7</v>
      </c>
      <c r="E3" s="10">
        <v>0</v>
      </c>
      <c r="F3" s="10"/>
      <c r="G3" s="27">
        <f>F3*E3</f>
        <v>0</v>
      </c>
      <c r="H3" s="39"/>
    </row>
    <row r="4" spans="1:9" s="8" customFormat="1" ht="336">
      <c r="A4" s="57">
        <v>6.2</v>
      </c>
      <c r="B4" s="65" t="s">
        <v>35</v>
      </c>
      <c r="C4" s="65" t="s">
        <v>66</v>
      </c>
      <c r="D4" s="58" t="s">
        <v>7</v>
      </c>
      <c r="E4" s="6">
        <v>0</v>
      </c>
      <c r="F4" s="96"/>
      <c r="G4" s="27">
        <f>E4*F4</f>
        <v>0</v>
      </c>
      <c r="H4" s="7"/>
      <c r="I4" s="11"/>
    </row>
    <row r="5" spans="1:9" s="8" customFormat="1">
      <c r="A5" s="76">
        <f>A1</f>
        <v>6</v>
      </c>
      <c r="B5" s="76"/>
      <c r="C5" s="217" t="s">
        <v>5</v>
      </c>
      <c r="D5" s="217"/>
      <c r="E5" s="217"/>
      <c r="F5" s="217"/>
      <c r="G5" s="77">
        <f>SUM(G3:G4)</f>
        <v>0</v>
      </c>
      <c r="H5" s="77"/>
    </row>
    <row r="6" spans="1:9">
      <c r="C6" s="20" t="s">
        <v>64</v>
      </c>
    </row>
  </sheetData>
  <mergeCells count="1">
    <mergeCell ref="C5:F5"/>
  </mergeCells>
  <pageMargins left="0.7" right="0.7" top="0.75" bottom="0.75" header="0.3" footer="0.3"/>
  <pageSetup paperSize="9" scale="43"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 Totali i masave të EE</vt:lpstr>
      <vt:lpstr>0 Totali i masave të EE</vt:lpstr>
      <vt:lpstr>1 Termoizolimi i mureve të jash</vt:lpstr>
      <vt:lpstr>2 Ndërrimi i dritareve </vt:lpstr>
      <vt:lpstr>3 Ndërrimi i fasades se xhamez</vt:lpstr>
      <vt:lpstr>4 Dyert e Hyrjes</vt:lpstr>
      <vt:lpstr>5.Izolimi termik i kulmit t</vt:lpstr>
      <vt:lpstr>6 Izolimi termik i kulmit të pj</vt:lpstr>
      <vt:lpstr>7.Izolimi termik i kulmit të rr</vt:lpstr>
      <vt:lpstr>8. Izolimi termik i tavanit të </vt:lpstr>
      <vt:lpstr>9. Vlera U</vt:lpstr>
      <vt:lpstr>' Totali i masave të EE'!Print_Area</vt:lpstr>
      <vt:lpstr>'0 Totali i masave të EE'!Print_Area</vt:lpstr>
      <vt:lpstr>'1 Termoizolimi i mureve të jash'!Print_Area</vt:lpstr>
      <vt:lpstr>'2 Ndërrimi i dritareve '!Print_Area</vt:lpstr>
      <vt:lpstr>'3 Ndërrimi i fasades se xhamez'!Print_Area</vt:lpstr>
      <vt:lpstr>'4 Dyert e Hyrjes'!Print_Area</vt:lpstr>
      <vt:lpstr>'5.Izolimi termik i kulmit t'!Print_Area</vt:lpstr>
      <vt:lpstr>'6 Izolimi termik i kulmit të pj'!Print_Area</vt:lpstr>
      <vt:lpstr>'7.Izolimi termik i kulmit të rr'!Print_Area</vt:lpstr>
      <vt:lpstr>'8. Izolimi termik i tavanit të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Kreshnik Muhaxheri</dc:creator>
  <cp:lastModifiedBy>Fadil Q.Bajraktari</cp:lastModifiedBy>
  <cp:lastPrinted>2023-07-21T12:10:16Z</cp:lastPrinted>
  <dcterms:created xsi:type="dcterms:W3CDTF">2015-06-05T18:17:20Z</dcterms:created>
  <dcterms:modified xsi:type="dcterms:W3CDTF">2026-07-09T13:47:22Z</dcterms:modified>
</cp:coreProperties>
</file>